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shboard" sheetId="1" r:id="rId4"/>
    <sheet state="visible" name="Tasks" sheetId="2" r:id="rId5"/>
    <sheet state="visible" name="Prototype Roadmap" sheetId="3" r:id="rId6"/>
    <sheet state="visible" name="Pulse Check" sheetId="4" r:id="rId7"/>
    <sheet state="visible" name="Impact Dashboard" sheetId="5" r:id="rId8"/>
  </sheets>
  <definedNames/>
  <calcPr/>
  <extLst>
    <ext uri="GoogleSheetsCustomDataVersion2">
      <go:sheetsCustomData xmlns:go="http://customooxmlschemas.google.com/" r:id="rId9" roundtripDataChecksum="xoHpYvgtFb5CX8dryWbUC+Matc0Lnn6Nfvo2p0RlxiI="/>
    </ext>
  </extLst>
</workbook>
</file>

<file path=xl/sharedStrings.xml><?xml version="1.0" encoding="utf-8"?>
<sst xmlns="http://schemas.openxmlformats.org/spreadsheetml/2006/main" count="176" uniqueCount="132">
  <si>
    <t>Portfolio Executive Dashboard</t>
  </si>
  <si>
    <t>Submission Deadline</t>
  </si>
  <si>
    <t>Weekly Target Hours</t>
  </si>
  <si>
    <t>Plato Target</t>
  </si>
  <si>
    <t>Prototype Target</t>
  </si>
  <si>
    <t>Review Target</t>
  </si>
  <si>
    <t>Buffer Target</t>
  </si>
  <si>
    <t>Planned Weeks</t>
  </si>
  <si>
    <t>Hours Logged</t>
  </si>
  <si>
    <t>% of Plan</t>
  </si>
  <si>
    <t>Days to Deadline</t>
  </si>
  <si>
    <t>Prototype Avg %</t>
  </si>
  <si>
    <t>Tasks Due This Week</t>
  </si>
  <si>
    <t>Week</t>
  </si>
  <si>
    <t>Start</t>
  </si>
  <si>
    <t>End</t>
  </si>
  <si>
    <t>Plato Hrs</t>
  </si>
  <si>
    <t>Prototype Hrs</t>
  </si>
  <si>
    <t>Review Hrs</t>
  </si>
  <si>
    <t>Buffer Hrs</t>
  </si>
  <si>
    <t>Total Hrs</t>
  </si>
  <si>
    <t>% of Target</t>
  </si>
  <si>
    <t>Key Deliverable</t>
  </si>
  <si>
    <t>Status</t>
  </si>
  <si>
    <t>Hours Flag</t>
  </si>
  <si>
    <t>Week Notes</t>
  </si>
  <si>
    <t>Actual Hrs</t>
  </si>
  <si>
    <t>Target Hrs</t>
  </si>
  <si>
    <t>Week 1</t>
  </si>
  <si>
    <t>Finalize scenario narrative</t>
  </si>
  <si>
    <t>Not Started</t>
  </si>
  <si>
    <t>Week 2</t>
  </si>
  <si>
    <t>Map branching decisions</t>
  </si>
  <si>
    <t>Week 3</t>
  </si>
  <si>
    <t>Draft legal + trauma-informed guardrails</t>
  </si>
  <si>
    <t>Week 4</t>
  </si>
  <si>
    <t>Build working interaction</t>
  </si>
  <si>
    <t>Week 5</t>
  </si>
  <si>
    <t>Capture screenshots / visuals</t>
  </si>
  <si>
    <t>Week 6</t>
  </si>
  <si>
    <t>Assemble + polish final portfolio</t>
  </si>
  <si>
    <t>Tip: Enter actual hours each week in blue cells D:G. Status has a dropdown.</t>
  </si>
  <si>
    <t>Master Task Tracker</t>
  </si>
  <si>
    <t>ID</t>
  </si>
  <si>
    <t>Task</t>
  </si>
  <si>
    <t>Domain</t>
  </si>
  <si>
    <t>Impact (1-3)</t>
  </si>
  <si>
    <t>Urgency (1-3)</t>
  </si>
  <si>
    <t>Effort (1-3)</t>
  </si>
  <si>
    <t>Priority Score</t>
  </si>
  <si>
    <t>Due Date</t>
  </si>
  <si>
    <t>Next Action</t>
  </si>
  <si>
    <t>Notes</t>
  </si>
  <si>
    <t>P-01</t>
  </si>
  <si>
    <t>Finish Plato lesson artifacts</t>
  </si>
  <si>
    <t>Plato</t>
  </si>
  <si>
    <t>In Progress</t>
  </si>
  <si>
    <t>Complete current lesson and save artifact</t>
  </si>
  <si>
    <t>PR-01</t>
  </si>
  <si>
    <t>Write full scenario narrative</t>
  </si>
  <si>
    <t>Prototype</t>
  </si>
  <si>
    <t>Next Up</t>
  </si>
  <si>
    <t>Draft final version for portfolio</t>
  </si>
  <si>
    <t>PR-02</t>
  </si>
  <si>
    <t>Create branch map</t>
  </si>
  <si>
    <t>L-01</t>
  </si>
  <si>
    <t>Complete weekly Liberty coursework</t>
  </si>
  <si>
    <t>Liberty</t>
  </si>
  <si>
    <t>Reserve Sunday block</t>
  </si>
  <si>
    <t>Scoring note:</t>
  </si>
  <si>
    <t>Priority Score = (Impact × 2) + (Urgency × 2) – Effort. Higher score = do sooner.</t>
  </si>
  <si>
    <t>Prototype Roadmap + Prompt Experiment Log</t>
  </si>
  <si>
    <t>Milestone</t>
  </si>
  <si>
    <t>Owner</t>
  </si>
  <si>
    <t>Target Date</t>
  </si>
  <si>
    <t>% Complete</t>
  </si>
  <si>
    <t>Portfolio Asset?</t>
  </si>
  <si>
    <t>Scenario narrative</t>
  </si>
  <si>
    <t>Me</t>
  </si>
  <si>
    <t>Lock final story details</t>
  </si>
  <si>
    <t>Yes</t>
  </si>
  <si>
    <t>Decision branches</t>
  </si>
  <si>
    <t>Map educator choices and consequences</t>
  </si>
  <si>
    <t>Legal guardrails</t>
  </si>
  <si>
    <t>Build compliant reporting guidance</t>
  </si>
  <si>
    <t>Trauma-informed prompts</t>
  </si>
  <si>
    <t>Draft learner-safe responses</t>
  </si>
  <si>
    <t>Working demo</t>
  </si>
  <si>
    <t>Small isolated prototype</t>
  </si>
  <si>
    <t>Portfolio screenshots</t>
  </si>
  <si>
    <t>Capture visuals and captions</t>
  </si>
  <si>
    <t>Prompt Engineering Experiment Log</t>
  </si>
  <si>
    <t>Experiment ID</t>
  </si>
  <si>
    <t>Date</t>
  </si>
  <si>
    <t>Goal</t>
  </si>
  <si>
    <t>Prompt / Variation Tested</t>
  </si>
  <si>
    <t>What I Learned</t>
  </si>
  <si>
    <t>Keep / Drop / Revise</t>
  </si>
  <si>
    <t>Next Test</t>
  </si>
  <si>
    <t>Weekly Pulse Check</t>
  </si>
  <si>
    <t>Use this tab every Sunday or Monday. Keep answers short and honest.</t>
  </si>
  <si>
    <t>Hours Target</t>
  </si>
  <si>
    <t>Hours Actual</t>
  </si>
  <si>
    <t>Did 12 Happen?</t>
  </si>
  <si>
    <t>Did Prototype Move?</t>
  </si>
  <si>
    <t>Biggest Blocker</t>
  </si>
  <si>
    <t>What Helped</t>
  </si>
  <si>
    <t>Top 3 Next Week</t>
  </si>
  <si>
    <t>Adjustment</t>
  </si>
  <si>
    <t>Prompt Bank</t>
  </si>
  <si>
    <t>• Did the 12 hours happen? If not, how many did happen?</t>
  </si>
  <si>
    <t>• Did the prototype move forward in a meaningful way?</t>
  </si>
  <si>
    <t>• What created friction this week?</t>
  </si>
  <si>
    <t>• What is due next week?</t>
  </si>
  <si>
    <t>• What should get my best hours first?</t>
  </si>
  <si>
    <t>KPI Name</t>
  </si>
  <si>
    <t>How I'll Measure It (Method)</t>
  </si>
  <si>
    <t>Baseline / Target for August</t>
  </si>
  <si>
    <t>Current Status</t>
  </si>
  <si>
    <t>Functional Prototype Completion</t>
  </si>
  <si>
    <t>Milestone checklist: scenario written, branching logic built, prompts tested, visuals added, demo ready</t>
  </si>
  <si>
    <t>100% complete for one module</t>
  </si>
  <si>
    <t>Not yet measured</t>
  </si>
  <si>
    <t>Expert / Stakeholder Feedback Volume</t>
  </si>
  <si>
    <t>Count structured demos, calls, or reviews with educators/admins/counselors/legal stakeholders</t>
  </si>
  <si>
    <t>5 completed feedback conversations</t>
  </si>
  <si>
    <t>Prototype Quality &amp; Readiness</t>
  </si>
  <si>
    <t>Track revisions, usability notes, and whether user can complete scenario independently</t>
  </si>
  <si>
    <t>3 rounds of iteration + demo ready</t>
  </si>
  <si>
    <t>Collaboration / Pilot Pipeline</t>
  </si>
  <si>
    <t>Count qualified leads interested in advising, piloting, or backing project</t>
  </si>
  <si>
    <t>2 warm leads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</si>
</sst>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m/d"/>
  </numFmts>
  <fonts count="14">
    <font>
      <sz val="11.0"/>
      <color theme="1"/>
      <name val="Calibri"/>
      <scheme val="minor"/>
    </font>
    <font>
      <b/>
      <sz val="18.0"/>
      <color rgb="FFFFFFFF"/>
      <name val="Calibri"/>
      <scheme val="minor"/>
    </font>
    <font/>
    <font>
      <b/>
      <color rgb="FF1F4E78"/>
      <name val="Calibri"/>
      <scheme val="minor"/>
    </font>
    <font>
      <color rgb="FF0000FF"/>
      <name val="Calibri"/>
      <scheme val="minor"/>
    </font>
    <font>
      <b/>
      <color rgb="FFFFFFFF"/>
      <name val="Calibri"/>
      <scheme val="minor"/>
    </font>
    <font>
      <b/>
      <color rgb="FF000000"/>
      <name val="Calibri"/>
      <scheme val="minor"/>
    </font>
    <font>
      <color rgb="FF666666"/>
      <name val="Calibri"/>
      <scheme val="minor"/>
    </font>
    <font>
      <color rgb="FF000000"/>
      <name val="Calibri"/>
      <scheme val="minor"/>
    </font>
    <font>
      <sz val="11.0"/>
      <color theme="1"/>
      <name val="Calibri"/>
    </font>
    <font>
      <i/>
      <color rgb="FF555555"/>
      <name val="Calibri"/>
      <scheme val="minor"/>
    </font>
    <font>
      <color theme="1"/>
      <name val="Calibri"/>
      <scheme val="minor"/>
    </font>
    <font>
      <b/>
      <sz val="12.0"/>
      <color rgb="FF7030A0"/>
      <name val="Calibri"/>
      <scheme val="minor"/>
    </font>
    <font>
      <b/>
      <sz val="12.0"/>
      <color rgb="FF1F4E78"/>
      <name val="Calibri"/>
      <scheme val="minor"/>
    </font>
  </fonts>
  <fills count="9">
    <fill>
      <patternFill patternType="none"/>
    </fill>
    <fill>
      <patternFill patternType="lightGray"/>
    </fill>
    <fill>
      <patternFill patternType="solid">
        <fgColor rgb="FF1F4E78"/>
        <bgColor rgb="FF1F4E78"/>
      </patternFill>
    </fill>
    <fill>
      <patternFill patternType="solid">
        <fgColor rgb="FFD9EAF7"/>
        <bgColor rgb="FFD9EAF7"/>
      </patternFill>
    </fill>
    <fill>
      <patternFill patternType="solid">
        <fgColor rgb="FF0F766E"/>
        <bgColor rgb="FF0F766E"/>
      </patternFill>
    </fill>
    <fill>
      <patternFill patternType="solid">
        <fgColor rgb="FFDDEBF7"/>
        <bgColor rgb="FFDDEBF7"/>
      </patternFill>
    </fill>
    <fill>
      <patternFill patternType="solid">
        <fgColor rgb="FF7030A0"/>
        <bgColor rgb="FF7030A0"/>
      </patternFill>
    </fill>
    <fill>
      <patternFill patternType="solid">
        <fgColor rgb="FFE7E6E6"/>
        <bgColor rgb="FFE7E6E6"/>
      </patternFill>
    </fill>
    <fill>
      <patternFill patternType="solid">
        <fgColor rgb="FF4472C4"/>
        <bgColor rgb="FF4472C4"/>
      </patternFill>
    </fill>
  </fills>
  <borders count="9">
    <border/>
    <border>
      <left/>
      <top/>
      <bottom/>
    </border>
    <border>
      <top/>
      <bottom/>
    </border>
    <border>
      <right/>
      <top/>
      <bottom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/>
      <right/>
      <top/>
      <bottom/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0" fontId="3" numFmtId="0" xfId="0" applyBorder="1" applyFont="1"/>
    <xf borderId="4" fillId="3" fontId="4" numFmtId="164" xfId="0" applyAlignment="1" applyBorder="1" applyFill="1" applyFont="1" applyNumberFormat="1">
      <alignment horizontal="center" vertical="center"/>
    </xf>
    <xf borderId="4" fillId="3" fontId="4" numFmtId="0" xfId="0" applyAlignment="1" applyBorder="1" applyFont="1">
      <alignment horizontal="center" vertical="center"/>
    </xf>
    <xf borderId="4" fillId="4" fontId="5" numFmtId="0" xfId="0" applyAlignment="1" applyBorder="1" applyFill="1" applyFont="1">
      <alignment horizontal="center"/>
    </xf>
    <xf borderId="4" fillId="5" fontId="6" numFmtId="0" xfId="0" applyAlignment="1" applyBorder="1" applyFill="1" applyFont="1">
      <alignment horizontal="center" vertical="center"/>
    </xf>
    <xf borderId="4" fillId="5" fontId="6" numFmtId="9" xfId="0" applyAlignment="1" applyBorder="1" applyFont="1" applyNumberFormat="1">
      <alignment horizontal="center" vertical="center"/>
    </xf>
    <xf borderId="4" fillId="2" fontId="5" numFmtId="0" xfId="0" applyAlignment="1" applyBorder="1" applyFont="1">
      <alignment horizontal="center" shrinkToFit="0" vertical="center" wrapText="1"/>
    </xf>
    <xf borderId="4" fillId="6" fontId="5" numFmtId="0" xfId="0" applyAlignment="1" applyBorder="1" applyFill="1" applyFont="1">
      <alignment horizontal="center"/>
    </xf>
    <xf borderId="4" fillId="7" fontId="7" numFmtId="0" xfId="0" applyAlignment="1" applyBorder="1" applyFill="1" applyFont="1">
      <alignment horizontal="center" vertical="center"/>
    </xf>
    <xf borderId="4" fillId="7" fontId="7" numFmtId="165" xfId="0" applyAlignment="1" applyBorder="1" applyFont="1" applyNumberFormat="1">
      <alignment horizontal="center" vertical="center"/>
    </xf>
    <xf borderId="5" fillId="3" fontId="4" numFmtId="0" xfId="0" applyAlignment="1" applyBorder="1" applyFont="1">
      <alignment horizontal="center" vertical="center"/>
    </xf>
    <xf borderId="4" fillId="0" fontId="8" numFmtId="0" xfId="0" applyAlignment="1" applyBorder="1" applyFont="1">
      <alignment horizontal="center" vertical="center"/>
    </xf>
    <xf borderId="4" fillId="0" fontId="8" numFmtId="9" xfId="0" applyAlignment="1" applyBorder="1" applyFont="1" applyNumberFormat="1">
      <alignment horizontal="center" vertical="center"/>
    </xf>
    <xf borderId="4" fillId="0" fontId="9" numFmtId="0" xfId="0" applyAlignment="1" applyBorder="1" applyFont="1">
      <alignment shrinkToFit="0" vertical="center" wrapText="1"/>
    </xf>
    <xf borderId="0" fillId="0" fontId="9" numFmtId="0" xfId="0" applyAlignment="1" applyFont="1">
      <alignment shrinkToFit="0" vertical="center" wrapText="1"/>
    </xf>
    <xf borderId="4" fillId="0" fontId="8" numFmtId="0" xfId="0" applyAlignment="1" applyBorder="1" applyFont="1">
      <alignment horizontal="center"/>
    </xf>
    <xf borderId="0" fillId="0" fontId="8" numFmtId="0" xfId="0" applyAlignment="1" applyFont="1">
      <alignment horizontal="center"/>
    </xf>
    <xf borderId="4" fillId="0" fontId="10" numFmtId="0" xfId="0" applyBorder="1" applyFont="1"/>
    <xf borderId="4" fillId="3" fontId="4" numFmtId="0" xfId="0" applyAlignment="1" applyBorder="1" applyFont="1">
      <alignment shrinkToFit="0" vertical="top" wrapText="1"/>
    </xf>
    <xf borderId="4" fillId="3" fontId="4" numFmtId="164" xfId="0" applyAlignment="1" applyBorder="1" applyFont="1" applyNumberFormat="1">
      <alignment shrinkToFit="0" vertical="top" wrapText="1"/>
    </xf>
    <xf borderId="5" fillId="7" fontId="7" numFmtId="0" xfId="0" applyAlignment="1" applyBorder="1" applyFont="1">
      <alignment horizontal="center" vertical="center"/>
    </xf>
    <xf borderId="5" fillId="3" fontId="4" numFmtId="0" xfId="0" applyAlignment="1" applyBorder="1" applyFont="1">
      <alignment shrinkToFit="0" vertical="top" wrapText="1"/>
    </xf>
    <xf borderId="5" fillId="3" fontId="4" numFmtId="164" xfId="0" applyAlignment="1" applyBorder="1" applyFont="1" applyNumberFormat="1">
      <alignment shrinkToFit="0" vertical="top" wrapText="1"/>
    </xf>
    <xf borderId="0" fillId="0" fontId="11" numFmtId="0" xfId="0" applyFont="1"/>
    <xf borderId="4" fillId="0" fontId="9" numFmtId="0" xfId="0" applyBorder="1" applyFont="1"/>
    <xf borderId="4" fillId="3" fontId="4" numFmtId="9" xfId="0" applyAlignment="1" applyBorder="1" applyFont="1" applyNumberFormat="1">
      <alignment shrinkToFit="0" vertical="top" wrapText="1"/>
    </xf>
    <xf borderId="4" fillId="0" fontId="12" numFmtId="0" xfId="0" applyBorder="1" applyFont="1"/>
    <xf borderId="4" fillId="6" fontId="5" numFmtId="0" xfId="0" applyAlignment="1" applyBorder="1" applyFont="1">
      <alignment horizontal="center" shrinkToFit="0" vertical="center" wrapText="1"/>
    </xf>
    <xf borderId="6" fillId="0" fontId="13" numFmtId="0" xfId="0" applyAlignment="1" applyBorder="1" applyFont="1">
      <alignment shrinkToFit="0" wrapText="1"/>
    </xf>
    <xf borderId="7" fillId="0" fontId="2" numFmtId="0" xfId="0" applyBorder="1" applyFont="1"/>
    <xf borderId="8" fillId="0" fontId="2" numFmtId="0" xfId="0" applyBorder="1" applyFont="1"/>
    <xf borderId="6" fillId="0" fontId="8" numFmtId="0" xfId="0" applyAlignment="1" applyBorder="1" applyFont="1">
      <alignment shrinkToFit="0" vertical="top" wrapText="1"/>
    </xf>
    <xf borderId="5" fillId="8" fontId="5" numFmtId="0" xfId="0" applyBorder="1" applyFill="1" applyFont="1"/>
  </cellXfs>
  <cellStyles count="1">
    <cellStyle xfId="0" name="Normal" builtinId="0"/>
  </cellStyles>
  <dxfs count="4">
    <dxf>
      <font/>
      <fill>
        <patternFill patternType="solid">
          <fgColor rgb="FFE2F0D9"/>
          <bgColor rgb="FFE2F0D9"/>
        </patternFill>
      </fill>
      <border/>
    </dxf>
    <dxf>
      <font/>
      <fill>
        <patternFill patternType="solid">
          <fgColor rgb="FFFCE4D6"/>
          <bgColor rgb="FFFCE4D6"/>
        </patternFill>
      </fill>
      <border/>
    </dxf>
    <dxf>
      <font/>
      <fill>
        <patternFill patternType="solid">
          <fgColor rgb="FFFDE9E7"/>
          <bgColor rgb="FFFDE9E7"/>
        </patternFill>
      </fill>
      <border/>
    </dxf>
    <dxf>
      <font/>
      <fill>
        <patternFill patternType="solid">
          <fgColor rgb="FFDDEBF7"/>
          <bgColor rgb="FFDDEBF7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Weekly Hours Logged vs Target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Dashboard!$O$7</c:f>
            </c:strRef>
          </c:tx>
          <c:val>
            <c:numRef>
              <c:f>Dashboard!$O$8:$O$13</c:f>
              <c:numCache/>
            </c:numRef>
          </c:val>
        </c:ser>
        <c:ser>
          <c:idx val="1"/>
          <c:order val="1"/>
          <c:tx>
            <c:strRef>
              <c:f>Dashboard!$P$7</c:f>
            </c:strRef>
          </c:tx>
          <c:val>
            <c:numRef>
              <c:f>Dashboard!$P$8:$P$13</c:f>
              <c:numCache/>
            </c:numRef>
          </c:val>
        </c:ser>
        <c:ser>
          <c:idx val="2"/>
          <c:order val="2"/>
          <c:tx>
            <c:strRef>
              <c:f>Dashboard!$Q$7</c:f>
            </c:strRef>
          </c:tx>
          <c:val>
            <c:numRef>
              <c:f>Dashboard!$Q$8:$Q$13</c:f>
              <c:numCache/>
            </c:numRef>
          </c:val>
        </c:ser>
        <c:axId val="848199387"/>
        <c:axId val="1860601432"/>
      </c:barChart>
      <c:catAx>
        <c:axId val="8481993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Week</a:t>
                </a:r>
              </a:p>
            </c:rich>
          </c:tx>
          <c:overlay val="0"/>
        </c:title>
        <c:numFmt formatCode="" sourceLinked="0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60601432"/>
      </c:catAx>
      <c:valAx>
        <c:axId val="1860601432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848199387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14</xdr:col>
      <xdr:colOff>0</xdr:colOff>
      <xdr:row>1</xdr:row>
      <xdr:rowOff>0</xdr:rowOff>
    </xdr:from>
    <xdr:ext cx="0" cy="2486025"/>
    <xdr:graphicFrame>
      <xdr:nvGraphicFramePr>
        <xdr:cNvPr id="346278483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10.0"/>
    <col customWidth="1" min="4" max="5" width="11.0"/>
    <col customWidth="1" min="6" max="7" width="10.0"/>
    <col customWidth="1" min="8" max="9" width="11.0"/>
    <col customWidth="1" min="10" max="10" width="27.0"/>
    <col customWidth="1" min="11" max="11" width="14.0"/>
    <col customWidth="1" min="12" max="12" width="12.0"/>
    <col customWidth="1" min="13" max="13" width="24.0"/>
    <col customWidth="1" min="14" max="14" width="8.71"/>
    <col customWidth="1" hidden="1" min="15" max="15" width="16.0"/>
    <col customWidth="1" hidden="1" min="16" max="17" width="11.0"/>
    <col customWidth="1" min="18" max="26" width="8.71"/>
  </cols>
  <sheetData>
    <row r="1" ht="27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3">
      <c r="B3" s="4" t="s">
        <v>1</v>
      </c>
      <c r="C3" s="5">
        <v>46173.0</v>
      </c>
      <c r="D3" s="4" t="s">
        <v>2</v>
      </c>
      <c r="E3" s="6">
        <v>12.0</v>
      </c>
      <c r="F3" s="4" t="s">
        <v>3</v>
      </c>
      <c r="G3" s="6">
        <v>6.0</v>
      </c>
      <c r="H3" s="4" t="s">
        <v>4</v>
      </c>
      <c r="I3" s="6">
        <v>4.0</v>
      </c>
      <c r="J3" s="4" t="s">
        <v>5</v>
      </c>
      <c r="K3" s="6">
        <v>1.0</v>
      </c>
      <c r="L3" s="4" t="s">
        <v>6</v>
      </c>
      <c r="M3" s="6">
        <v>1.0</v>
      </c>
    </row>
    <row r="4">
      <c r="B4" s="7" t="s">
        <v>7</v>
      </c>
      <c r="C4" s="8">
        <f>COUNTA(A8:A13)</f>
        <v>6</v>
      </c>
      <c r="D4" s="7" t="s">
        <v>8</v>
      </c>
      <c r="E4" s="8">
        <f>SUM(H8:H13)</f>
        <v>0</v>
      </c>
      <c r="F4" s="7" t="s">
        <v>9</v>
      </c>
      <c r="G4" s="9">
        <f>IFERROR(E4/(E3*C4),0)</f>
        <v>0</v>
      </c>
      <c r="H4" s="7" t="s">
        <v>10</v>
      </c>
      <c r="I4" s="8">
        <f>C3-TODAY()</f>
        <v>-14</v>
      </c>
      <c r="J4" s="7" t="s">
        <v>11</v>
      </c>
      <c r="K4" s="9">
        <f>AVERAGE('Prototype Roadmap'!D4:D9)</f>
        <v>0</v>
      </c>
      <c r="L4" s="7" t="s">
        <v>12</v>
      </c>
      <c r="M4" s="8">
        <f>COUNTIFS(Tasks!H3:H300,"&lt;="&amp;TODAY()+7,Tasks!J3:J300,"&lt;&gt;Done",Tasks!H3:H300,"&gt;="&amp;TODAY())</f>
        <v>0</v>
      </c>
    </row>
    <row r="7">
      <c r="A7" s="10" t="s">
        <v>13</v>
      </c>
      <c r="B7" s="10" t="s">
        <v>14</v>
      </c>
      <c r="C7" s="10" t="s">
        <v>15</v>
      </c>
      <c r="D7" s="10" t="s">
        <v>16</v>
      </c>
      <c r="E7" s="10" t="s">
        <v>17</v>
      </c>
      <c r="F7" s="10" t="s">
        <v>18</v>
      </c>
      <c r="G7" s="10" t="s">
        <v>19</v>
      </c>
      <c r="H7" s="10" t="s">
        <v>20</v>
      </c>
      <c r="I7" s="10" t="s">
        <v>21</v>
      </c>
      <c r="J7" s="10" t="s">
        <v>22</v>
      </c>
      <c r="K7" s="10" t="s">
        <v>23</v>
      </c>
      <c r="L7" s="10" t="s">
        <v>24</v>
      </c>
      <c r="M7" s="10" t="s">
        <v>25</v>
      </c>
      <c r="O7" s="11" t="s">
        <v>13</v>
      </c>
      <c r="P7" s="11" t="s">
        <v>26</v>
      </c>
      <c r="Q7" s="11" t="s">
        <v>27</v>
      </c>
    </row>
    <row r="8" ht="33.75" customHeight="1">
      <c r="A8" s="12" t="s">
        <v>28</v>
      </c>
      <c r="B8" s="13">
        <v>46132.0</v>
      </c>
      <c r="C8" s="13">
        <v>46138.0</v>
      </c>
      <c r="D8" s="14"/>
      <c r="E8" s="14"/>
      <c r="F8" s="14"/>
      <c r="G8" s="14"/>
      <c r="H8" s="15">
        <f t="shared" ref="H8:H13" si="1">SUM(D8:G8)</f>
        <v>0</v>
      </c>
      <c r="I8" s="16">
        <f t="shared" ref="I8:I13" si="2">IFERROR(H8/$E$3,0)</f>
        <v>0</v>
      </c>
      <c r="J8" s="17" t="s">
        <v>29</v>
      </c>
      <c r="K8" s="17" t="s">
        <v>30</v>
      </c>
      <c r="L8" s="15" t="str">
        <f t="shared" ref="L8:L13" si="3">IF(H8&gt;=$E$3,"On Track",IF(H8&gt;=($E$3*0.75),"Tight","At Risk"))</f>
        <v>At Risk</v>
      </c>
      <c r="M8" s="18"/>
      <c r="O8" s="19" t="str">
        <f t="shared" ref="O8:O13" si="4">A8</f>
        <v>Week 1</v>
      </c>
      <c r="P8" s="19">
        <f t="shared" ref="P8:P13" si="5">H8</f>
        <v>0</v>
      </c>
      <c r="Q8" s="19">
        <f t="shared" ref="Q8:Q13" si="6">$E$3</f>
        <v>12</v>
      </c>
    </row>
    <row r="9" ht="33.75" customHeight="1">
      <c r="A9" s="12" t="s">
        <v>31</v>
      </c>
      <c r="B9" s="13">
        <v>46139.0</v>
      </c>
      <c r="C9" s="13">
        <v>46145.0</v>
      </c>
      <c r="D9" s="14"/>
      <c r="E9" s="14"/>
      <c r="F9" s="14"/>
      <c r="G9" s="14"/>
      <c r="H9" s="15">
        <f t="shared" si="1"/>
        <v>0</v>
      </c>
      <c r="I9" s="16">
        <f t="shared" si="2"/>
        <v>0</v>
      </c>
      <c r="J9" s="17" t="s">
        <v>32</v>
      </c>
      <c r="K9" s="17" t="s">
        <v>30</v>
      </c>
      <c r="L9" s="15" t="str">
        <f t="shared" si="3"/>
        <v>At Risk</v>
      </c>
      <c r="M9" s="18"/>
      <c r="O9" s="19" t="str">
        <f t="shared" si="4"/>
        <v>Week 2</v>
      </c>
      <c r="P9" s="19">
        <f t="shared" si="5"/>
        <v>0</v>
      </c>
      <c r="Q9" s="19">
        <f t="shared" si="6"/>
        <v>12</v>
      </c>
    </row>
    <row r="10" ht="33.75" customHeight="1">
      <c r="A10" s="12" t="s">
        <v>33</v>
      </c>
      <c r="B10" s="13">
        <v>46146.0</v>
      </c>
      <c r="C10" s="13">
        <v>46152.0</v>
      </c>
      <c r="D10" s="14"/>
      <c r="E10" s="14"/>
      <c r="F10" s="14"/>
      <c r="G10" s="14"/>
      <c r="H10" s="15">
        <f t="shared" si="1"/>
        <v>0</v>
      </c>
      <c r="I10" s="16">
        <f t="shared" si="2"/>
        <v>0</v>
      </c>
      <c r="J10" s="17" t="s">
        <v>34</v>
      </c>
      <c r="K10" s="17" t="s">
        <v>30</v>
      </c>
      <c r="L10" s="15" t="str">
        <f t="shared" si="3"/>
        <v>At Risk</v>
      </c>
      <c r="M10" s="18"/>
      <c r="O10" s="19" t="str">
        <f t="shared" si="4"/>
        <v>Week 3</v>
      </c>
      <c r="P10" s="19">
        <f t="shared" si="5"/>
        <v>0</v>
      </c>
      <c r="Q10" s="19">
        <f t="shared" si="6"/>
        <v>12</v>
      </c>
    </row>
    <row r="11" ht="33.75" customHeight="1">
      <c r="A11" s="12" t="s">
        <v>35</v>
      </c>
      <c r="B11" s="13">
        <v>46153.0</v>
      </c>
      <c r="C11" s="13">
        <v>46159.0</v>
      </c>
      <c r="D11" s="14"/>
      <c r="E11" s="14"/>
      <c r="F11" s="14"/>
      <c r="G11" s="14"/>
      <c r="H11" s="15">
        <f t="shared" si="1"/>
        <v>0</v>
      </c>
      <c r="I11" s="16">
        <f t="shared" si="2"/>
        <v>0</v>
      </c>
      <c r="J11" s="17" t="s">
        <v>36</v>
      </c>
      <c r="K11" s="17" t="s">
        <v>30</v>
      </c>
      <c r="L11" s="15" t="str">
        <f t="shared" si="3"/>
        <v>At Risk</v>
      </c>
      <c r="M11" s="18"/>
      <c r="O11" s="19" t="str">
        <f t="shared" si="4"/>
        <v>Week 4</v>
      </c>
      <c r="P11" s="19">
        <f t="shared" si="5"/>
        <v>0</v>
      </c>
      <c r="Q11" s="19">
        <f t="shared" si="6"/>
        <v>12</v>
      </c>
    </row>
    <row r="12" ht="33.75" customHeight="1">
      <c r="A12" s="12" t="s">
        <v>37</v>
      </c>
      <c r="B12" s="13">
        <v>46160.0</v>
      </c>
      <c r="C12" s="13">
        <v>46166.0</v>
      </c>
      <c r="D12" s="14"/>
      <c r="E12" s="14"/>
      <c r="F12" s="14"/>
      <c r="G12" s="14"/>
      <c r="H12" s="15">
        <f t="shared" si="1"/>
        <v>0</v>
      </c>
      <c r="I12" s="16">
        <f t="shared" si="2"/>
        <v>0</v>
      </c>
      <c r="J12" s="17" t="s">
        <v>38</v>
      </c>
      <c r="K12" s="17" t="s">
        <v>30</v>
      </c>
      <c r="L12" s="15" t="str">
        <f t="shared" si="3"/>
        <v>At Risk</v>
      </c>
      <c r="M12" s="18"/>
      <c r="O12" s="20" t="str">
        <f t="shared" si="4"/>
        <v>Week 5</v>
      </c>
      <c r="P12" s="20">
        <f t="shared" si="5"/>
        <v>0</v>
      </c>
      <c r="Q12" s="20">
        <f t="shared" si="6"/>
        <v>12</v>
      </c>
    </row>
    <row r="13" ht="33.75" customHeight="1">
      <c r="A13" s="12" t="s">
        <v>39</v>
      </c>
      <c r="B13" s="13">
        <v>46167.0</v>
      </c>
      <c r="C13" s="13">
        <v>46173.0</v>
      </c>
      <c r="D13" s="14"/>
      <c r="E13" s="14"/>
      <c r="F13" s="14"/>
      <c r="G13" s="14"/>
      <c r="H13" s="15">
        <f t="shared" si="1"/>
        <v>0</v>
      </c>
      <c r="I13" s="16">
        <f t="shared" si="2"/>
        <v>0</v>
      </c>
      <c r="J13" s="17" t="s">
        <v>40</v>
      </c>
      <c r="K13" s="17" t="s">
        <v>30</v>
      </c>
      <c r="L13" s="15" t="str">
        <f t="shared" si="3"/>
        <v>At Risk</v>
      </c>
      <c r="M13" s="18"/>
      <c r="O13" s="20" t="str">
        <f t="shared" si="4"/>
        <v>Week 6</v>
      </c>
      <c r="P13" s="20">
        <f t="shared" si="5"/>
        <v>0</v>
      </c>
      <c r="Q13" s="20">
        <f t="shared" si="6"/>
        <v>12</v>
      </c>
    </row>
    <row r="15">
      <c r="A15" s="21" t="s">
        <v>41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N1"/>
  </mergeCells>
  <conditionalFormatting sqref="L8:L13">
    <cfRule type="expression" dxfId="0" priority="1">
      <formula>$L8="On Track"</formula>
    </cfRule>
  </conditionalFormatting>
  <conditionalFormatting sqref="L8:L13">
    <cfRule type="expression" dxfId="1" priority="2">
      <formula>$L8="Tight"</formula>
    </cfRule>
  </conditionalFormatting>
  <conditionalFormatting sqref="L8:L13">
    <cfRule type="expression" dxfId="2" priority="3">
      <formula>$L8="At Risk"</formula>
    </cfRule>
  </conditionalFormatting>
  <dataValidations>
    <dataValidation type="list" allowBlank="1" sqref="K8:K13">
      <formula1>"Not Started,In Progress,Waiting,Done"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34.0"/>
    <col customWidth="1" min="3" max="3" width="14.0"/>
    <col customWidth="1" min="4" max="4" width="12.0"/>
    <col customWidth="1" min="5" max="5" width="13.0"/>
    <col customWidth="1" min="6" max="6" width="12.0"/>
    <col customWidth="1" min="7" max="7" width="14.0"/>
    <col customWidth="1" min="8" max="8" width="13.0"/>
    <col customWidth="1" min="9" max="9" width="10.0"/>
    <col customWidth="1" min="10" max="10" width="14.0"/>
    <col customWidth="1" min="11" max="11" width="24.0"/>
    <col customWidth="1" min="12" max="12" width="28.0"/>
    <col customWidth="1" min="13" max="26" width="8.71"/>
  </cols>
  <sheetData>
    <row r="1">
      <c r="A1" s="1" t="s">
        <v>42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>
      <c r="A2" s="10" t="s">
        <v>43</v>
      </c>
      <c r="B2" s="10" t="s">
        <v>44</v>
      </c>
      <c r="C2" s="10" t="s">
        <v>45</v>
      </c>
      <c r="D2" s="10" t="s">
        <v>46</v>
      </c>
      <c r="E2" s="10" t="s">
        <v>47</v>
      </c>
      <c r="F2" s="10" t="s">
        <v>48</v>
      </c>
      <c r="G2" s="10" t="s">
        <v>49</v>
      </c>
      <c r="H2" s="10" t="s">
        <v>50</v>
      </c>
      <c r="I2" s="10" t="s">
        <v>13</v>
      </c>
      <c r="J2" s="10" t="s">
        <v>23</v>
      </c>
      <c r="K2" s="10" t="s">
        <v>51</v>
      </c>
      <c r="L2" s="10" t="s">
        <v>52</v>
      </c>
    </row>
    <row r="3">
      <c r="A3" s="12" t="s">
        <v>53</v>
      </c>
      <c r="B3" s="22" t="s">
        <v>54</v>
      </c>
      <c r="C3" s="22" t="s">
        <v>55</v>
      </c>
      <c r="D3" s="22">
        <v>3.0</v>
      </c>
      <c r="E3" s="22">
        <v>3.0</v>
      </c>
      <c r="F3" s="22">
        <v>2.0</v>
      </c>
      <c r="G3" s="15">
        <f t="shared" ref="G3:G60" si="1">IF(COUNTA(D3:F3)=3,(D3*2)+(E3*2)-F3,"")</f>
        <v>10</v>
      </c>
      <c r="H3" s="23">
        <v>46138.0</v>
      </c>
      <c r="I3" s="22" t="s">
        <v>28</v>
      </c>
      <c r="J3" s="22" t="s">
        <v>56</v>
      </c>
      <c r="K3" s="22" t="s">
        <v>57</v>
      </c>
      <c r="L3" s="22"/>
    </row>
    <row r="4">
      <c r="A4" s="12" t="s">
        <v>58</v>
      </c>
      <c r="B4" s="22" t="s">
        <v>59</v>
      </c>
      <c r="C4" s="22" t="s">
        <v>60</v>
      </c>
      <c r="D4" s="22">
        <v>3.0</v>
      </c>
      <c r="E4" s="22">
        <v>2.0</v>
      </c>
      <c r="F4" s="22">
        <v>2.0</v>
      </c>
      <c r="G4" s="15">
        <f t="shared" si="1"/>
        <v>8</v>
      </c>
      <c r="H4" s="23">
        <v>46138.0</v>
      </c>
      <c r="I4" s="22" t="s">
        <v>28</v>
      </c>
      <c r="J4" s="22" t="s">
        <v>61</v>
      </c>
      <c r="K4" s="22" t="s">
        <v>62</v>
      </c>
      <c r="L4" s="22"/>
    </row>
    <row r="5">
      <c r="A5" s="12" t="s">
        <v>63</v>
      </c>
      <c r="B5" s="22" t="s">
        <v>32</v>
      </c>
      <c r="C5" s="22" t="s">
        <v>60</v>
      </c>
      <c r="D5" s="22">
        <v>3.0</v>
      </c>
      <c r="E5" s="22">
        <v>3.0</v>
      </c>
      <c r="F5" s="22">
        <v>3.0</v>
      </c>
      <c r="G5" s="15">
        <f t="shared" si="1"/>
        <v>9</v>
      </c>
      <c r="H5" s="23">
        <v>46145.0</v>
      </c>
      <c r="I5" s="22" t="s">
        <v>31</v>
      </c>
      <c r="J5" s="22" t="s">
        <v>30</v>
      </c>
      <c r="K5" s="22" t="s">
        <v>64</v>
      </c>
      <c r="L5" s="22"/>
    </row>
    <row r="6">
      <c r="A6" s="12" t="s">
        <v>65</v>
      </c>
      <c r="B6" s="22" t="s">
        <v>66</v>
      </c>
      <c r="C6" s="22" t="s">
        <v>67</v>
      </c>
      <c r="D6" s="22">
        <v>3.0</v>
      </c>
      <c r="E6" s="22">
        <v>3.0</v>
      </c>
      <c r="F6" s="22">
        <v>2.0</v>
      </c>
      <c r="G6" s="15">
        <f t="shared" si="1"/>
        <v>10</v>
      </c>
      <c r="H6" s="23">
        <v>46138.0</v>
      </c>
      <c r="I6" s="22" t="s">
        <v>28</v>
      </c>
      <c r="J6" s="22" t="s">
        <v>30</v>
      </c>
      <c r="K6" s="22" t="s">
        <v>68</v>
      </c>
      <c r="L6" s="22"/>
    </row>
    <row r="7">
      <c r="A7" s="24"/>
      <c r="B7" s="25"/>
      <c r="C7" s="25"/>
      <c r="D7" s="25"/>
      <c r="E7" s="25"/>
      <c r="F7" s="25"/>
      <c r="G7" s="15" t="str">
        <f t="shared" si="1"/>
        <v/>
      </c>
      <c r="H7" s="26"/>
      <c r="I7" s="25"/>
      <c r="J7" s="25"/>
      <c r="K7" s="25"/>
      <c r="L7" s="25"/>
    </row>
    <row r="8">
      <c r="A8" s="24"/>
      <c r="B8" s="25"/>
      <c r="C8" s="25"/>
      <c r="D8" s="25"/>
      <c r="E8" s="25"/>
      <c r="F8" s="25"/>
      <c r="G8" s="15" t="str">
        <f t="shared" si="1"/>
        <v/>
      </c>
      <c r="H8" s="26"/>
      <c r="I8" s="25"/>
      <c r="J8" s="25"/>
      <c r="K8" s="25"/>
      <c r="L8" s="25"/>
    </row>
    <row r="9">
      <c r="A9" s="24"/>
      <c r="B9" s="25"/>
      <c r="C9" s="25"/>
      <c r="D9" s="25"/>
      <c r="E9" s="25"/>
      <c r="F9" s="25"/>
      <c r="G9" s="15" t="str">
        <f t="shared" si="1"/>
        <v/>
      </c>
      <c r="H9" s="26"/>
      <c r="I9" s="25"/>
      <c r="J9" s="25"/>
      <c r="K9" s="25"/>
      <c r="L9" s="25"/>
    </row>
    <row r="10">
      <c r="A10" s="24"/>
      <c r="B10" s="25"/>
      <c r="C10" s="25"/>
      <c r="D10" s="25"/>
      <c r="E10" s="25"/>
      <c r="F10" s="25"/>
      <c r="G10" s="15" t="str">
        <f t="shared" si="1"/>
        <v/>
      </c>
      <c r="H10" s="26"/>
      <c r="I10" s="25"/>
      <c r="J10" s="25"/>
      <c r="K10" s="25"/>
      <c r="L10" s="25"/>
    </row>
    <row r="11">
      <c r="A11" s="24"/>
      <c r="B11" s="25"/>
      <c r="C11" s="25"/>
      <c r="D11" s="25"/>
      <c r="E11" s="25"/>
      <c r="F11" s="25"/>
      <c r="G11" s="15" t="str">
        <f t="shared" si="1"/>
        <v/>
      </c>
      <c r="H11" s="26"/>
      <c r="I11" s="25"/>
      <c r="J11" s="25"/>
      <c r="K11" s="25"/>
      <c r="L11" s="25"/>
    </row>
    <row r="12">
      <c r="A12" s="24"/>
      <c r="B12" s="25"/>
      <c r="C12" s="25"/>
      <c r="D12" s="25"/>
      <c r="E12" s="25"/>
      <c r="F12" s="25"/>
      <c r="G12" s="15" t="str">
        <f t="shared" si="1"/>
        <v/>
      </c>
      <c r="H12" s="26"/>
      <c r="I12" s="25"/>
      <c r="J12" s="25"/>
      <c r="K12" s="25"/>
      <c r="L12" s="25"/>
    </row>
    <row r="13">
      <c r="A13" s="24"/>
      <c r="B13" s="25"/>
      <c r="C13" s="25"/>
      <c r="D13" s="25"/>
      <c r="E13" s="25"/>
      <c r="F13" s="25"/>
      <c r="G13" s="15" t="str">
        <f t="shared" si="1"/>
        <v/>
      </c>
      <c r="H13" s="26"/>
      <c r="I13" s="25"/>
      <c r="J13" s="25"/>
      <c r="K13" s="25"/>
      <c r="L13" s="25"/>
    </row>
    <row r="14">
      <c r="A14" s="24"/>
      <c r="B14" s="25"/>
      <c r="C14" s="25"/>
      <c r="D14" s="25"/>
      <c r="E14" s="25"/>
      <c r="F14" s="25"/>
      <c r="G14" s="15" t="str">
        <f t="shared" si="1"/>
        <v/>
      </c>
      <c r="H14" s="26"/>
      <c r="I14" s="25"/>
      <c r="J14" s="25"/>
      <c r="K14" s="25"/>
      <c r="L14" s="25"/>
    </row>
    <row r="15">
      <c r="A15" s="24"/>
      <c r="B15" s="25"/>
      <c r="C15" s="25"/>
      <c r="D15" s="25"/>
      <c r="E15" s="25"/>
      <c r="F15" s="25"/>
      <c r="G15" s="15" t="str">
        <f t="shared" si="1"/>
        <v/>
      </c>
      <c r="H15" s="26"/>
      <c r="I15" s="25"/>
      <c r="J15" s="25"/>
      <c r="K15" s="25"/>
      <c r="L15" s="25"/>
    </row>
    <row r="16">
      <c r="A16" s="24"/>
      <c r="B16" s="25"/>
      <c r="C16" s="25"/>
      <c r="D16" s="25"/>
      <c r="E16" s="25"/>
      <c r="F16" s="25"/>
      <c r="G16" s="15" t="str">
        <f t="shared" si="1"/>
        <v/>
      </c>
      <c r="H16" s="26"/>
      <c r="I16" s="25"/>
      <c r="J16" s="25"/>
      <c r="K16" s="25"/>
      <c r="L16" s="25"/>
    </row>
    <row r="17">
      <c r="A17" s="24"/>
      <c r="B17" s="25"/>
      <c r="C17" s="25"/>
      <c r="D17" s="25"/>
      <c r="E17" s="25"/>
      <c r="F17" s="25"/>
      <c r="G17" s="15" t="str">
        <f t="shared" si="1"/>
        <v/>
      </c>
      <c r="H17" s="26"/>
      <c r="I17" s="25"/>
      <c r="J17" s="25"/>
      <c r="K17" s="25"/>
      <c r="L17" s="25"/>
    </row>
    <row r="18">
      <c r="A18" s="24"/>
      <c r="B18" s="25"/>
      <c r="C18" s="25"/>
      <c r="D18" s="25"/>
      <c r="E18" s="25"/>
      <c r="F18" s="25"/>
      <c r="G18" s="15" t="str">
        <f t="shared" si="1"/>
        <v/>
      </c>
      <c r="H18" s="26"/>
      <c r="I18" s="25"/>
      <c r="J18" s="25"/>
      <c r="K18" s="25"/>
      <c r="L18" s="25"/>
    </row>
    <row r="19">
      <c r="A19" s="24"/>
      <c r="B19" s="25"/>
      <c r="C19" s="25"/>
      <c r="D19" s="25"/>
      <c r="E19" s="25"/>
      <c r="F19" s="25"/>
      <c r="G19" s="15" t="str">
        <f t="shared" si="1"/>
        <v/>
      </c>
      <c r="H19" s="26"/>
      <c r="I19" s="25"/>
      <c r="J19" s="25"/>
      <c r="K19" s="25"/>
      <c r="L19" s="25"/>
    </row>
    <row r="20">
      <c r="A20" s="24"/>
      <c r="B20" s="25"/>
      <c r="C20" s="25"/>
      <c r="D20" s="25"/>
      <c r="E20" s="25"/>
      <c r="F20" s="25"/>
      <c r="G20" s="15" t="str">
        <f t="shared" si="1"/>
        <v/>
      </c>
      <c r="H20" s="26"/>
      <c r="I20" s="25"/>
      <c r="J20" s="25"/>
      <c r="K20" s="25"/>
      <c r="L20" s="25"/>
    </row>
    <row r="21" ht="15.75" customHeight="1">
      <c r="A21" s="24"/>
      <c r="B21" s="25"/>
      <c r="C21" s="25"/>
      <c r="D21" s="25"/>
      <c r="E21" s="25"/>
      <c r="F21" s="25"/>
      <c r="G21" s="15" t="str">
        <f t="shared" si="1"/>
        <v/>
      </c>
      <c r="H21" s="26"/>
      <c r="I21" s="25"/>
      <c r="J21" s="25"/>
      <c r="K21" s="25"/>
      <c r="L21" s="25"/>
    </row>
    <row r="22" ht="15.75" customHeight="1">
      <c r="A22" s="24"/>
      <c r="B22" s="25"/>
      <c r="C22" s="25"/>
      <c r="D22" s="25"/>
      <c r="E22" s="25"/>
      <c r="F22" s="25"/>
      <c r="G22" s="15" t="str">
        <f t="shared" si="1"/>
        <v/>
      </c>
      <c r="H22" s="26"/>
      <c r="I22" s="25"/>
      <c r="J22" s="25"/>
      <c r="K22" s="25"/>
      <c r="L22" s="25"/>
    </row>
    <row r="23" ht="15.75" customHeight="1">
      <c r="A23" s="24"/>
      <c r="B23" s="25"/>
      <c r="C23" s="25"/>
      <c r="D23" s="25"/>
      <c r="E23" s="25"/>
      <c r="F23" s="25"/>
      <c r="G23" s="15" t="str">
        <f t="shared" si="1"/>
        <v/>
      </c>
      <c r="H23" s="26"/>
      <c r="I23" s="25"/>
      <c r="J23" s="25"/>
      <c r="K23" s="25"/>
      <c r="L23" s="25"/>
    </row>
    <row r="24" ht="15.75" customHeight="1">
      <c r="A24" s="24"/>
      <c r="B24" s="25"/>
      <c r="C24" s="25"/>
      <c r="D24" s="25"/>
      <c r="E24" s="25"/>
      <c r="F24" s="25"/>
      <c r="G24" s="15" t="str">
        <f t="shared" si="1"/>
        <v/>
      </c>
      <c r="H24" s="26"/>
      <c r="I24" s="25"/>
      <c r="J24" s="25"/>
      <c r="K24" s="25"/>
      <c r="L24" s="25"/>
    </row>
    <row r="25" ht="15.75" customHeight="1">
      <c r="A25" s="24"/>
      <c r="B25" s="25"/>
      <c r="C25" s="25"/>
      <c r="D25" s="25"/>
      <c r="E25" s="25"/>
      <c r="F25" s="25"/>
      <c r="G25" s="15" t="str">
        <f t="shared" si="1"/>
        <v/>
      </c>
      <c r="H25" s="26"/>
      <c r="I25" s="25"/>
      <c r="J25" s="25"/>
      <c r="K25" s="25"/>
      <c r="L25" s="25"/>
    </row>
    <row r="26" ht="15.75" customHeight="1">
      <c r="A26" s="24"/>
      <c r="B26" s="25"/>
      <c r="C26" s="25"/>
      <c r="D26" s="25"/>
      <c r="E26" s="25"/>
      <c r="F26" s="25"/>
      <c r="G26" s="15" t="str">
        <f t="shared" si="1"/>
        <v/>
      </c>
      <c r="H26" s="26"/>
      <c r="I26" s="25"/>
      <c r="J26" s="25"/>
      <c r="K26" s="25"/>
      <c r="L26" s="25"/>
    </row>
    <row r="27" ht="15.75" customHeight="1">
      <c r="A27" s="24"/>
      <c r="B27" s="25"/>
      <c r="C27" s="25"/>
      <c r="D27" s="25"/>
      <c r="E27" s="25"/>
      <c r="F27" s="25"/>
      <c r="G27" s="15" t="str">
        <f t="shared" si="1"/>
        <v/>
      </c>
      <c r="H27" s="26"/>
      <c r="I27" s="25"/>
      <c r="J27" s="25"/>
      <c r="K27" s="25"/>
      <c r="L27" s="25"/>
    </row>
    <row r="28" ht="15.75" customHeight="1">
      <c r="A28" s="24"/>
      <c r="B28" s="25"/>
      <c r="C28" s="25"/>
      <c r="D28" s="25"/>
      <c r="E28" s="25"/>
      <c r="F28" s="25"/>
      <c r="G28" s="15" t="str">
        <f t="shared" si="1"/>
        <v/>
      </c>
      <c r="H28" s="26"/>
      <c r="I28" s="25"/>
      <c r="J28" s="25"/>
      <c r="K28" s="25"/>
      <c r="L28" s="25"/>
    </row>
    <row r="29" ht="15.75" customHeight="1">
      <c r="A29" s="24"/>
      <c r="B29" s="25"/>
      <c r="C29" s="25"/>
      <c r="D29" s="25"/>
      <c r="E29" s="25"/>
      <c r="F29" s="25"/>
      <c r="G29" s="15" t="str">
        <f t="shared" si="1"/>
        <v/>
      </c>
      <c r="H29" s="26"/>
      <c r="I29" s="25"/>
      <c r="J29" s="25"/>
      <c r="K29" s="25"/>
      <c r="L29" s="25"/>
    </row>
    <row r="30" ht="15.75" customHeight="1">
      <c r="A30" s="24"/>
      <c r="B30" s="25"/>
      <c r="C30" s="25"/>
      <c r="D30" s="25"/>
      <c r="E30" s="25"/>
      <c r="F30" s="25"/>
      <c r="G30" s="15" t="str">
        <f t="shared" si="1"/>
        <v/>
      </c>
      <c r="H30" s="26"/>
      <c r="I30" s="25"/>
      <c r="J30" s="25"/>
      <c r="K30" s="25"/>
      <c r="L30" s="25"/>
    </row>
    <row r="31" ht="15.75" customHeight="1">
      <c r="A31" s="24"/>
      <c r="B31" s="25"/>
      <c r="C31" s="25"/>
      <c r="D31" s="25"/>
      <c r="E31" s="25"/>
      <c r="F31" s="25"/>
      <c r="G31" s="15" t="str">
        <f t="shared" si="1"/>
        <v/>
      </c>
      <c r="H31" s="26"/>
      <c r="I31" s="25"/>
      <c r="J31" s="25"/>
      <c r="K31" s="25"/>
      <c r="L31" s="25"/>
    </row>
    <row r="32" ht="15.75" customHeight="1">
      <c r="A32" s="24"/>
      <c r="B32" s="25"/>
      <c r="C32" s="25"/>
      <c r="D32" s="25"/>
      <c r="E32" s="25"/>
      <c r="F32" s="25"/>
      <c r="G32" s="15" t="str">
        <f t="shared" si="1"/>
        <v/>
      </c>
      <c r="H32" s="26"/>
      <c r="I32" s="25"/>
      <c r="J32" s="25"/>
      <c r="K32" s="25"/>
      <c r="L32" s="25"/>
    </row>
    <row r="33" ht="15.75" customHeight="1">
      <c r="A33" s="24"/>
      <c r="B33" s="25"/>
      <c r="C33" s="25"/>
      <c r="D33" s="25"/>
      <c r="E33" s="25"/>
      <c r="F33" s="25"/>
      <c r="G33" s="15" t="str">
        <f t="shared" si="1"/>
        <v/>
      </c>
      <c r="H33" s="26"/>
      <c r="I33" s="25"/>
      <c r="J33" s="25"/>
      <c r="K33" s="25"/>
      <c r="L33" s="25"/>
    </row>
    <row r="34" ht="15.75" customHeight="1">
      <c r="A34" s="24"/>
      <c r="B34" s="25"/>
      <c r="C34" s="25"/>
      <c r="D34" s="25"/>
      <c r="E34" s="25"/>
      <c r="F34" s="25"/>
      <c r="G34" s="15" t="str">
        <f t="shared" si="1"/>
        <v/>
      </c>
      <c r="H34" s="26"/>
      <c r="I34" s="25"/>
      <c r="J34" s="25"/>
      <c r="K34" s="25"/>
      <c r="L34" s="25"/>
    </row>
    <row r="35" ht="15.75" customHeight="1">
      <c r="A35" s="24"/>
      <c r="B35" s="25"/>
      <c r="C35" s="25"/>
      <c r="D35" s="25"/>
      <c r="E35" s="25"/>
      <c r="F35" s="25"/>
      <c r="G35" s="15" t="str">
        <f t="shared" si="1"/>
        <v/>
      </c>
      <c r="H35" s="26"/>
      <c r="I35" s="25"/>
      <c r="J35" s="25"/>
      <c r="K35" s="25"/>
      <c r="L35" s="25"/>
    </row>
    <row r="36" ht="15.75" customHeight="1">
      <c r="A36" s="24"/>
      <c r="B36" s="25"/>
      <c r="C36" s="25"/>
      <c r="D36" s="25"/>
      <c r="E36" s="25"/>
      <c r="F36" s="25"/>
      <c r="G36" s="15" t="str">
        <f t="shared" si="1"/>
        <v/>
      </c>
      <c r="H36" s="26"/>
      <c r="I36" s="25"/>
      <c r="J36" s="25"/>
      <c r="K36" s="25"/>
      <c r="L36" s="25"/>
    </row>
    <row r="37" ht="15.75" customHeight="1">
      <c r="A37" s="24"/>
      <c r="B37" s="25"/>
      <c r="C37" s="25"/>
      <c r="D37" s="25"/>
      <c r="E37" s="25"/>
      <c r="F37" s="25"/>
      <c r="G37" s="15" t="str">
        <f t="shared" si="1"/>
        <v/>
      </c>
      <c r="H37" s="26"/>
      <c r="I37" s="25"/>
      <c r="J37" s="25"/>
      <c r="K37" s="25"/>
      <c r="L37" s="25"/>
    </row>
    <row r="38" ht="15.75" customHeight="1">
      <c r="A38" s="24"/>
      <c r="B38" s="25"/>
      <c r="C38" s="25"/>
      <c r="D38" s="25"/>
      <c r="E38" s="25"/>
      <c r="F38" s="25"/>
      <c r="G38" s="15" t="str">
        <f t="shared" si="1"/>
        <v/>
      </c>
      <c r="H38" s="26"/>
      <c r="I38" s="25"/>
      <c r="J38" s="25"/>
      <c r="K38" s="25"/>
      <c r="L38" s="25"/>
    </row>
    <row r="39" ht="15.75" customHeight="1">
      <c r="A39" s="24"/>
      <c r="B39" s="25"/>
      <c r="C39" s="25"/>
      <c r="D39" s="25"/>
      <c r="E39" s="25"/>
      <c r="F39" s="25"/>
      <c r="G39" s="15" t="str">
        <f t="shared" si="1"/>
        <v/>
      </c>
      <c r="H39" s="26"/>
      <c r="I39" s="25"/>
      <c r="J39" s="25"/>
      <c r="K39" s="25"/>
      <c r="L39" s="25"/>
    </row>
    <row r="40" ht="15.75" customHeight="1">
      <c r="A40" s="24"/>
      <c r="B40" s="25"/>
      <c r="C40" s="25"/>
      <c r="D40" s="25"/>
      <c r="E40" s="25"/>
      <c r="F40" s="25"/>
      <c r="G40" s="15" t="str">
        <f t="shared" si="1"/>
        <v/>
      </c>
      <c r="H40" s="26"/>
      <c r="I40" s="25"/>
      <c r="J40" s="25"/>
      <c r="K40" s="25"/>
      <c r="L40" s="25"/>
    </row>
    <row r="41" ht="15.75" customHeight="1">
      <c r="A41" s="24"/>
      <c r="B41" s="25"/>
      <c r="C41" s="25"/>
      <c r="D41" s="25"/>
      <c r="E41" s="25"/>
      <c r="F41" s="25"/>
      <c r="G41" s="15" t="str">
        <f t="shared" si="1"/>
        <v/>
      </c>
      <c r="H41" s="26"/>
      <c r="I41" s="25"/>
      <c r="J41" s="25"/>
      <c r="K41" s="25"/>
      <c r="L41" s="25"/>
    </row>
    <row r="42" ht="15.75" customHeight="1">
      <c r="A42" s="24"/>
      <c r="B42" s="25"/>
      <c r="C42" s="25"/>
      <c r="D42" s="25"/>
      <c r="E42" s="25"/>
      <c r="F42" s="25"/>
      <c r="G42" s="15" t="str">
        <f t="shared" si="1"/>
        <v/>
      </c>
      <c r="H42" s="26"/>
      <c r="I42" s="25"/>
      <c r="J42" s="25"/>
      <c r="K42" s="25"/>
      <c r="L42" s="25"/>
    </row>
    <row r="43" ht="15.75" customHeight="1">
      <c r="A43" s="24"/>
      <c r="B43" s="25"/>
      <c r="C43" s="25"/>
      <c r="D43" s="25"/>
      <c r="E43" s="25"/>
      <c r="F43" s="25"/>
      <c r="G43" s="15" t="str">
        <f t="shared" si="1"/>
        <v/>
      </c>
      <c r="H43" s="26"/>
      <c r="I43" s="25"/>
      <c r="J43" s="25"/>
      <c r="K43" s="25"/>
      <c r="L43" s="25"/>
    </row>
    <row r="44" ht="15.75" customHeight="1">
      <c r="A44" s="24"/>
      <c r="B44" s="25"/>
      <c r="C44" s="25"/>
      <c r="D44" s="25"/>
      <c r="E44" s="25"/>
      <c r="F44" s="25"/>
      <c r="G44" s="15" t="str">
        <f t="shared" si="1"/>
        <v/>
      </c>
      <c r="H44" s="26"/>
      <c r="I44" s="25"/>
      <c r="J44" s="25"/>
      <c r="K44" s="25"/>
      <c r="L44" s="25"/>
    </row>
    <row r="45" ht="15.75" customHeight="1">
      <c r="A45" s="24"/>
      <c r="B45" s="25"/>
      <c r="C45" s="25"/>
      <c r="D45" s="25"/>
      <c r="E45" s="25"/>
      <c r="F45" s="25"/>
      <c r="G45" s="15" t="str">
        <f t="shared" si="1"/>
        <v/>
      </c>
      <c r="H45" s="26"/>
      <c r="I45" s="25"/>
      <c r="J45" s="25"/>
      <c r="K45" s="25"/>
      <c r="L45" s="25"/>
    </row>
    <row r="46" ht="15.75" customHeight="1">
      <c r="A46" s="24"/>
      <c r="B46" s="25"/>
      <c r="C46" s="25"/>
      <c r="D46" s="25"/>
      <c r="E46" s="25"/>
      <c r="F46" s="25"/>
      <c r="G46" s="15" t="str">
        <f t="shared" si="1"/>
        <v/>
      </c>
      <c r="H46" s="26"/>
      <c r="I46" s="25"/>
      <c r="J46" s="25"/>
      <c r="K46" s="25"/>
      <c r="L46" s="25"/>
    </row>
    <row r="47" ht="15.75" customHeight="1">
      <c r="A47" s="24"/>
      <c r="B47" s="25"/>
      <c r="C47" s="25"/>
      <c r="D47" s="25"/>
      <c r="E47" s="25"/>
      <c r="F47" s="25"/>
      <c r="G47" s="15" t="str">
        <f t="shared" si="1"/>
        <v/>
      </c>
      <c r="H47" s="26"/>
      <c r="I47" s="25"/>
      <c r="J47" s="25"/>
      <c r="K47" s="25"/>
      <c r="L47" s="25"/>
    </row>
    <row r="48" ht="15.75" customHeight="1">
      <c r="A48" s="24"/>
      <c r="B48" s="25"/>
      <c r="C48" s="25"/>
      <c r="D48" s="25"/>
      <c r="E48" s="25"/>
      <c r="F48" s="25"/>
      <c r="G48" s="15" t="str">
        <f t="shared" si="1"/>
        <v/>
      </c>
      <c r="H48" s="26"/>
      <c r="I48" s="25"/>
      <c r="J48" s="25"/>
      <c r="K48" s="25"/>
      <c r="L48" s="25"/>
    </row>
    <row r="49" ht="15.75" customHeight="1">
      <c r="A49" s="24"/>
      <c r="B49" s="25"/>
      <c r="C49" s="25"/>
      <c r="D49" s="25"/>
      <c r="E49" s="25"/>
      <c r="F49" s="25"/>
      <c r="G49" s="15" t="str">
        <f t="shared" si="1"/>
        <v/>
      </c>
      <c r="H49" s="26"/>
      <c r="I49" s="25"/>
      <c r="J49" s="25"/>
      <c r="K49" s="25"/>
      <c r="L49" s="25"/>
    </row>
    <row r="50" ht="15.75" customHeight="1">
      <c r="A50" s="24"/>
      <c r="B50" s="25"/>
      <c r="C50" s="25"/>
      <c r="D50" s="25"/>
      <c r="E50" s="25"/>
      <c r="F50" s="25"/>
      <c r="G50" s="15" t="str">
        <f t="shared" si="1"/>
        <v/>
      </c>
      <c r="H50" s="26"/>
      <c r="I50" s="25"/>
      <c r="J50" s="25"/>
      <c r="K50" s="25"/>
      <c r="L50" s="25"/>
    </row>
    <row r="51" ht="15.75" customHeight="1">
      <c r="A51" s="24"/>
      <c r="B51" s="25"/>
      <c r="C51" s="25"/>
      <c r="D51" s="25"/>
      <c r="E51" s="25"/>
      <c r="F51" s="25"/>
      <c r="G51" s="15" t="str">
        <f t="shared" si="1"/>
        <v/>
      </c>
      <c r="H51" s="26"/>
      <c r="I51" s="25"/>
      <c r="J51" s="25"/>
      <c r="K51" s="25"/>
      <c r="L51" s="25"/>
    </row>
    <row r="52" ht="15.75" customHeight="1">
      <c r="A52" s="24"/>
      <c r="B52" s="25"/>
      <c r="C52" s="25"/>
      <c r="D52" s="25"/>
      <c r="E52" s="25"/>
      <c r="F52" s="25"/>
      <c r="G52" s="15" t="str">
        <f t="shared" si="1"/>
        <v/>
      </c>
      <c r="H52" s="26"/>
      <c r="I52" s="25"/>
      <c r="J52" s="25"/>
      <c r="K52" s="25"/>
      <c r="L52" s="25"/>
    </row>
    <row r="53" ht="15.75" customHeight="1">
      <c r="A53" s="24"/>
      <c r="B53" s="25"/>
      <c r="C53" s="25"/>
      <c r="D53" s="25"/>
      <c r="E53" s="25"/>
      <c r="F53" s="25"/>
      <c r="G53" s="15" t="str">
        <f t="shared" si="1"/>
        <v/>
      </c>
      <c r="H53" s="26"/>
      <c r="I53" s="25"/>
      <c r="J53" s="25"/>
      <c r="K53" s="25"/>
      <c r="L53" s="25"/>
    </row>
    <row r="54" ht="15.75" customHeight="1">
      <c r="A54" s="24"/>
      <c r="B54" s="25"/>
      <c r="C54" s="25"/>
      <c r="D54" s="25"/>
      <c r="E54" s="25"/>
      <c r="F54" s="25"/>
      <c r="G54" s="15" t="str">
        <f t="shared" si="1"/>
        <v/>
      </c>
      <c r="H54" s="26"/>
      <c r="I54" s="25"/>
      <c r="J54" s="25"/>
      <c r="K54" s="25"/>
      <c r="L54" s="25"/>
    </row>
    <row r="55" ht="15.75" customHeight="1">
      <c r="A55" s="24"/>
      <c r="B55" s="25"/>
      <c r="C55" s="25"/>
      <c r="D55" s="25"/>
      <c r="E55" s="25"/>
      <c r="F55" s="25"/>
      <c r="G55" s="15" t="str">
        <f t="shared" si="1"/>
        <v/>
      </c>
      <c r="H55" s="26"/>
      <c r="I55" s="25"/>
      <c r="J55" s="25"/>
      <c r="K55" s="25"/>
      <c r="L55" s="25"/>
    </row>
    <row r="56" ht="15.75" customHeight="1">
      <c r="A56" s="24"/>
      <c r="B56" s="25"/>
      <c r="C56" s="25"/>
      <c r="D56" s="25"/>
      <c r="E56" s="25"/>
      <c r="F56" s="25"/>
      <c r="G56" s="15" t="str">
        <f t="shared" si="1"/>
        <v/>
      </c>
      <c r="H56" s="26"/>
      <c r="I56" s="25"/>
      <c r="J56" s="25"/>
      <c r="K56" s="25"/>
      <c r="L56" s="25"/>
    </row>
    <row r="57" ht="15.75" customHeight="1">
      <c r="A57" s="24"/>
      <c r="B57" s="25"/>
      <c r="C57" s="25"/>
      <c r="D57" s="25"/>
      <c r="E57" s="25"/>
      <c r="F57" s="25"/>
      <c r="G57" s="15" t="str">
        <f t="shared" si="1"/>
        <v/>
      </c>
      <c r="H57" s="26"/>
      <c r="I57" s="25"/>
      <c r="J57" s="25"/>
      <c r="K57" s="25"/>
      <c r="L57" s="25"/>
    </row>
    <row r="58" ht="15.75" customHeight="1">
      <c r="A58" s="24"/>
      <c r="B58" s="25"/>
      <c r="C58" s="25"/>
      <c r="D58" s="25"/>
      <c r="E58" s="25"/>
      <c r="F58" s="25"/>
      <c r="G58" s="15" t="str">
        <f t="shared" si="1"/>
        <v/>
      </c>
      <c r="H58" s="26"/>
      <c r="I58" s="25"/>
      <c r="J58" s="25"/>
      <c r="K58" s="25"/>
      <c r="L58" s="25"/>
    </row>
    <row r="59" ht="15.75" customHeight="1">
      <c r="A59" s="24"/>
      <c r="B59" s="25"/>
      <c r="C59" s="25"/>
      <c r="D59" s="25"/>
      <c r="E59" s="25"/>
      <c r="F59" s="25"/>
      <c r="G59" s="15" t="str">
        <f t="shared" si="1"/>
        <v/>
      </c>
      <c r="H59" s="26"/>
      <c r="I59" s="25"/>
      <c r="J59" s="25"/>
      <c r="K59" s="25"/>
      <c r="L59" s="25"/>
    </row>
    <row r="60" ht="15.75" customHeight="1">
      <c r="A60" s="24"/>
      <c r="B60" s="25"/>
      <c r="C60" s="25"/>
      <c r="D60" s="25"/>
      <c r="E60" s="25"/>
      <c r="F60" s="25"/>
      <c r="G60" s="15" t="str">
        <f t="shared" si="1"/>
        <v/>
      </c>
      <c r="H60" s="26"/>
      <c r="I60" s="25"/>
      <c r="J60" s="25"/>
      <c r="K60" s="25"/>
      <c r="L60" s="25"/>
    </row>
    <row r="61" ht="15.75" customHeight="1">
      <c r="C61" s="27"/>
      <c r="D61" s="27"/>
      <c r="E61" s="27"/>
      <c r="F61" s="27"/>
      <c r="I61" s="27"/>
      <c r="J61" s="27"/>
    </row>
    <row r="62" ht="15.75" customHeight="1">
      <c r="A62" s="28" t="s">
        <v>69</v>
      </c>
      <c r="B62" s="21" t="s">
        <v>70</v>
      </c>
      <c r="C62" s="27"/>
      <c r="D62" s="27"/>
      <c r="E62" s="27"/>
      <c r="F62" s="27"/>
      <c r="I62" s="27"/>
      <c r="J62" s="27"/>
    </row>
    <row r="63" ht="15.75" customHeight="1">
      <c r="C63" s="27"/>
      <c r="D63" s="27"/>
      <c r="E63" s="27"/>
      <c r="F63" s="27"/>
      <c r="I63" s="27"/>
      <c r="J63" s="27"/>
    </row>
    <row r="64" ht="15.75" customHeight="1">
      <c r="C64" s="27"/>
      <c r="D64" s="27"/>
      <c r="E64" s="27"/>
      <c r="F64" s="27"/>
      <c r="I64" s="27"/>
      <c r="J64" s="27"/>
    </row>
    <row r="65" ht="15.75" customHeight="1">
      <c r="C65" s="27"/>
      <c r="D65" s="27"/>
      <c r="E65" s="27"/>
      <c r="F65" s="27"/>
      <c r="I65" s="27"/>
      <c r="J65" s="27"/>
    </row>
    <row r="66" ht="15.75" customHeight="1">
      <c r="C66" s="27"/>
      <c r="D66" s="27"/>
      <c r="E66" s="27"/>
      <c r="F66" s="27"/>
      <c r="I66" s="27"/>
      <c r="J66" s="27"/>
    </row>
    <row r="67" ht="15.75" customHeight="1">
      <c r="C67" s="27"/>
      <c r="D67" s="27"/>
      <c r="E67" s="27"/>
      <c r="F67" s="27"/>
      <c r="I67" s="27"/>
      <c r="J67" s="27"/>
    </row>
    <row r="68" ht="15.75" customHeight="1">
      <c r="C68" s="27"/>
      <c r="D68" s="27"/>
      <c r="E68" s="27"/>
      <c r="F68" s="27"/>
      <c r="I68" s="27"/>
      <c r="J68" s="27"/>
    </row>
    <row r="69" ht="15.75" customHeight="1">
      <c r="C69" s="27"/>
      <c r="D69" s="27"/>
      <c r="E69" s="27"/>
      <c r="F69" s="27"/>
      <c r="I69" s="27"/>
      <c r="J69" s="27"/>
    </row>
    <row r="70" ht="15.75" customHeight="1">
      <c r="C70" s="27"/>
      <c r="D70" s="27"/>
      <c r="E70" s="27"/>
      <c r="F70" s="27"/>
      <c r="I70" s="27"/>
      <c r="J70" s="27"/>
    </row>
    <row r="71" ht="15.75" customHeight="1">
      <c r="C71" s="27"/>
      <c r="D71" s="27"/>
      <c r="E71" s="27"/>
      <c r="F71" s="27"/>
      <c r="I71" s="27"/>
      <c r="J71" s="27"/>
    </row>
    <row r="72" ht="15.75" customHeight="1">
      <c r="C72" s="27"/>
      <c r="D72" s="27"/>
      <c r="E72" s="27"/>
      <c r="F72" s="27"/>
      <c r="I72" s="27"/>
      <c r="J72" s="27"/>
    </row>
    <row r="73" ht="15.75" customHeight="1">
      <c r="C73" s="27"/>
      <c r="D73" s="27"/>
      <c r="E73" s="27"/>
      <c r="F73" s="27"/>
      <c r="I73" s="27"/>
      <c r="J73" s="27"/>
    </row>
    <row r="74" ht="15.75" customHeight="1">
      <c r="C74" s="27"/>
      <c r="D74" s="27"/>
      <c r="E74" s="27"/>
      <c r="F74" s="27"/>
      <c r="I74" s="27"/>
      <c r="J74" s="27"/>
    </row>
    <row r="75" ht="15.75" customHeight="1">
      <c r="C75" s="27"/>
      <c r="D75" s="27"/>
      <c r="E75" s="27"/>
      <c r="F75" s="27"/>
      <c r="I75" s="27"/>
      <c r="J75" s="27"/>
    </row>
    <row r="76" ht="15.75" customHeight="1">
      <c r="C76" s="27"/>
      <c r="D76" s="27"/>
      <c r="E76" s="27"/>
      <c r="F76" s="27"/>
      <c r="I76" s="27"/>
      <c r="J76" s="27"/>
    </row>
    <row r="77" ht="15.75" customHeight="1">
      <c r="C77" s="27"/>
      <c r="D77" s="27"/>
      <c r="E77" s="27"/>
      <c r="F77" s="27"/>
      <c r="I77" s="27"/>
      <c r="J77" s="27"/>
    </row>
    <row r="78" ht="15.75" customHeight="1">
      <c r="C78" s="27"/>
      <c r="D78" s="27"/>
      <c r="E78" s="27"/>
      <c r="F78" s="27"/>
      <c r="I78" s="27"/>
      <c r="J78" s="27"/>
    </row>
    <row r="79" ht="15.75" customHeight="1">
      <c r="C79" s="27"/>
      <c r="D79" s="27"/>
      <c r="E79" s="27"/>
      <c r="F79" s="27"/>
      <c r="I79" s="27"/>
      <c r="J79" s="27"/>
    </row>
    <row r="80" ht="15.75" customHeight="1">
      <c r="C80" s="27"/>
      <c r="D80" s="27"/>
      <c r="E80" s="27"/>
      <c r="F80" s="27"/>
      <c r="I80" s="27"/>
      <c r="J80" s="27"/>
    </row>
    <row r="81" ht="15.75" customHeight="1">
      <c r="C81" s="27"/>
      <c r="D81" s="27"/>
      <c r="E81" s="27"/>
      <c r="F81" s="27"/>
      <c r="I81" s="27"/>
      <c r="J81" s="27"/>
    </row>
    <row r="82" ht="15.75" customHeight="1">
      <c r="C82" s="27"/>
      <c r="D82" s="27"/>
      <c r="E82" s="27"/>
      <c r="F82" s="27"/>
      <c r="I82" s="27"/>
      <c r="J82" s="27"/>
    </row>
    <row r="83" ht="15.75" customHeight="1">
      <c r="C83" s="27"/>
      <c r="D83" s="27"/>
      <c r="E83" s="27"/>
      <c r="F83" s="27"/>
      <c r="I83" s="27"/>
      <c r="J83" s="27"/>
    </row>
    <row r="84" ht="15.75" customHeight="1">
      <c r="C84" s="27"/>
      <c r="D84" s="27"/>
      <c r="E84" s="27"/>
      <c r="F84" s="27"/>
      <c r="I84" s="27"/>
      <c r="J84" s="27"/>
    </row>
    <row r="85" ht="15.75" customHeight="1">
      <c r="C85" s="27"/>
      <c r="D85" s="27"/>
      <c r="E85" s="27"/>
      <c r="F85" s="27"/>
      <c r="I85" s="27"/>
      <c r="J85" s="27"/>
    </row>
    <row r="86" ht="15.75" customHeight="1">
      <c r="C86" s="27"/>
      <c r="D86" s="27"/>
      <c r="E86" s="27"/>
      <c r="F86" s="27"/>
      <c r="I86" s="27"/>
      <c r="J86" s="27"/>
    </row>
    <row r="87" ht="15.75" customHeight="1">
      <c r="C87" s="27"/>
      <c r="D87" s="27"/>
      <c r="E87" s="27"/>
      <c r="F87" s="27"/>
      <c r="I87" s="27"/>
      <c r="J87" s="27"/>
    </row>
    <row r="88" ht="15.75" customHeight="1">
      <c r="C88" s="27"/>
      <c r="D88" s="27"/>
      <c r="E88" s="27"/>
      <c r="F88" s="27"/>
      <c r="I88" s="27"/>
      <c r="J88" s="27"/>
    </row>
    <row r="89" ht="15.75" customHeight="1">
      <c r="C89" s="27"/>
      <c r="D89" s="27"/>
      <c r="E89" s="27"/>
      <c r="F89" s="27"/>
      <c r="I89" s="27"/>
      <c r="J89" s="27"/>
    </row>
    <row r="90" ht="15.75" customHeight="1">
      <c r="C90" s="27"/>
      <c r="D90" s="27"/>
      <c r="E90" s="27"/>
      <c r="F90" s="27"/>
      <c r="I90" s="27"/>
      <c r="J90" s="27"/>
    </row>
    <row r="91" ht="15.75" customHeight="1">
      <c r="C91" s="27"/>
      <c r="D91" s="27"/>
      <c r="E91" s="27"/>
      <c r="F91" s="27"/>
      <c r="I91" s="27"/>
      <c r="J91" s="27"/>
    </row>
    <row r="92" ht="15.75" customHeight="1">
      <c r="C92" s="27"/>
      <c r="D92" s="27"/>
      <c r="E92" s="27"/>
      <c r="F92" s="27"/>
      <c r="I92" s="27"/>
      <c r="J92" s="27"/>
    </row>
    <row r="93" ht="15.75" customHeight="1">
      <c r="C93" s="27"/>
      <c r="D93" s="27"/>
      <c r="E93" s="27"/>
      <c r="F93" s="27"/>
      <c r="I93" s="27"/>
      <c r="J93" s="27"/>
    </row>
    <row r="94" ht="15.75" customHeight="1">
      <c r="C94" s="27"/>
      <c r="D94" s="27"/>
      <c r="E94" s="27"/>
      <c r="F94" s="27"/>
      <c r="I94" s="27"/>
      <c r="J94" s="27"/>
    </row>
    <row r="95" ht="15.75" customHeight="1">
      <c r="C95" s="27"/>
      <c r="D95" s="27"/>
      <c r="E95" s="27"/>
      <c r="F95" s="27"/>
      <c r="I95" s="27"/>
      <c r="J95" s="27"/>
    </row>
    <row r="96" ht="15.75" customHeight="1">
      <c r="C96" s="27"/>
      <c r="D96" s="27"/>
      <c r="E96" s="27"/>
      <c r="F96" s="27"/>
      <c r="I96" s="27"/>
      <c r="J96" s="27"/>
    </row>
    <row r="97" ht="15.75" customHeight="1">
      <c r="C97" s="27"/>
      <c r="D97" s="27"/>
      <c r="E97" s="27"/>
      <c r="F97" s="27"/>
      <c r="I97" s="27"/>
      <c r="J97" s="27"/>
    </row>
    <row r="98" ht="15.75" customHeight="1">
      <c r="C98" s="27"/>
      <c r="D98" s="27"/>
      <c r="E98" s="27"/>
      <c r="F98" s="27"/>
      <c r="I98" s="27"/>
      <c r="J98" s="27"/>
    </row>
    <row r="99" ht="15.75" customHeight="1">
      <c r="C99" s="27"/>
      <c r="D99" s="27"/>
      <c r="E99" s="27"/>
      <c r="F99" s="27"/>
      <c r="I99" s="27"/>
      <c r="J99" s="27"/>
    </row>
    <row r="100" ht="15.75" customHeight="1">
      <c r="C100" s="27"/>
      <c r="D100" s="27"/>
      <c r="E100" s="27"/>
      <c r="F100" s="27"/>
      <c r="I100" s="27"/>
      <c r="J100" s="27"/>
    </row>
    <row r="101" ht="15.75" customHeight="1">
      <c r="C101" s="27"/>
      <c r="D101" s="27"/>
      <c r="E101" s="27"/>
      <c r="F101" s="27"/>
      <c r="I101" s="27"/>
      <c r="J101" s="27"/>
    </row>
    <row r="102" ht="15.75" customHeight="1">
      <c r="C102" s="27"/>
      <c r="D102" s="27"/>
      <c r="E102" s="27"/>
      <c r="F102" s="27"/>
      <c r="I102" s="27"/>
      <c r="J102" s="27"/>
    </row>
    <row r="103" ht="15.75" customHeight="1">
      <c r="C103" s="27"/>
      <c r="D103" s="27"/>
      <c r="E103" s="27"/>
      <c r="F103" s="27"/>
      <c r="I103" s="27"/>
      <c r="J103" s="27"/>
    </row>
    <row r="104" ht="15.75" customHeight="1">
      <c r="C104" s="27"/>
      <c r="D104" s="27"/>
      <c r="E104" s="27"/>
      <c r="F104" s="27"/>
      <c r="I104" s="27"/>
      <c r="J104" s="27"/>
    </row>
    <row r="105" ht="15.75" customHeight="1">
      <c r="C105" s="27"/>
      <c r="D105" s="27"/>
      <c r="E105" s="27"/>
      <c r="F105" s="27"/>
      <c r="I105" s="27"/>
      <c r="J105" s="27"/>
    </row>
    <row r="106" ht="15.75" customHeight="1">
      <c r="C106" s="27"/>
      <c r="D106" s="27"/>
      <c r="E106" s="27"/>
      <c r="F106" s="27"/>
      <c r="I106" s="27"/>
      <c r="J106" s="27"/>
    </row>
    <row r="107" ht="15.75" customHeight="1">
      <c r="C107" s="27"/>
      <c r="D107" s="27"/>
      <c r="E107" s="27"/>
      <c r="F107" s="27"/>
      <c r="I107" s="27"/>
      <c r="J107" s="27"/>
    </row>
    <row r="108" ht="15.75" customHeight="1">
      <c r="C108" s="27"/>
      <c r="D108" s="27"/>
      <c r="E108" s="27"/>
      <c r="F108" s="27"/>
      <c r="I108" s="27"/>
      <c r="J108" s="27"/>
    </row>
    <row r="109" ht="15.75" customHeight="1">
      <c r="C109" s="27"/>
      <c r="D109" s="27"/>
      <c r="E109" s="27"/>
      <c r="F109" s="27"/>
      <c r="I109" s="27"/>
      <c r="J109" s="27"/>
    </row>
    <row r="110" ht="15.75" customHeight="1">
      <c r="C110" s="27"/>
      <c r="D110" s="27"/>
      <c r="E110" s="27"/>
      <c r="F110" s="27"/>
      <c r="I110" s="27"/>
      <c r="J110" s="27"/>
    </row>
    <row r="111" ht="15.75" customHeight="1">
      <c r="C111" s="27"/>
      <c r="D111" s="27"/>
      <c r="E111" s="27"/>
      <c r="F111" s="27"/>
      <c r="I111" s="27"/>
      <c r="J111" s="27"/>
    </row>
    <row r="112" ht="15.75" customHeight="1">
      <c r="C112" s="27"/>
      <c r="D112" s="27"/>
      <c r="E112" s="27"/>
      <c r="F112" s="27"/>
      <c r="I112" s="27"/>
      <c r="J112" s="27"/>
    </row>
    <row r="113" ht="15.75" customHeight="1">
      <c r="C113" s="27"/>
      <c r="D113" s="27"/>
      <c r="E113" s="27"/>
      <c r="F113" s="27"/>
      <c r="I113" s="27"/>
      <c r="J113" s="27"/>
    </row>
    <row r="114" ht="15.75" customHeight="1">
      <c r="C114" s="27"/>
      <c r="D114" s="27"/>
      <c r="E114" s="27"/>
      <c r="F114" s="27"/>
      <c r="I114" s="27"/>
      <c r="J114" s="27"/>
    </row>
    <row r="115" ht="15.75" customHeight="1">
      <c r="C115" s="27"/>
      <c r="D115" s="27"/>
      <c r="E115" s="27"/>
      <c r="F115" s="27"/>
      <c r="I115" s="27"/>
      <c r="J115" s="27"/>
    </row>
    <row r="116" ht="15.75" customHeight="1">
      <c r="C116" s="27"/>
      <c r="D116" s="27"/>
      <c r="E116" s="27"/>
      <c r="F116" s="27"/>
      <c r="I116" s="27"/>
      <c r="J116" s="27"/>
    </row>
    <row r="117" ht="15.75" customHeight="1">
      <c r="C117" s="27"/>
      <c r="D117" s="27"/>
      <c r="E117" s="27"/>
      <c r="F117" s="27"/>
      <c r="I117" s="27"/>
      <c r="J117" s="27"/>
    </row>
    <row r="118" ht="15.75" customHeight="1">
      <c r="C118" s="27"/>
      <c r="D118" s="27"/>
      <c r="E118" s="27"/>
      <c r="F118" s="27"/>
      <c r="I118" s="27"/>
      <c r="J118" s="27"/>
    </row>
    <row r="119" ht="15.75" customHeight="1">
      <c r="C119" s="27"/>
      <c r="D119" s="27"/>
      <c r="E119" s="27"/>
      <c r="F119" s="27"/>
      <c r="I119" s="27"/>
      <c r="J119" s="27"/>
    </row>
    <row r="120" ht="15.75" customHeight="1">
      <c r="C120" s="27"/>
      <c r="D120" s="27"/>
      <c r="E120" s="27"/>
      <c r="F120" s="27"/>
      <c r="I120" s="27"/>
      <c r="J120" s="27"/>
    </row>
    <row r="121" ht="15.75" customHeight="1">
      <c r="C121" s="27"/>
      <c r="D121" s="27"/>
      <c r="E121" s="27"/>
      <c r="F121" s="27"/>
      <c r="I121" s="27"/>
      <c r="J121" s="27"/>
    </row>
    <row r="122" ht="15.75" customHeight="1">
      <c r="C122" s="27"/>
      <c r="D122" s="27"/>
      <c r="E122" s="27"/>
      <c r="F122" s="27"/>
      <c r="I122" s="27"/>
      <c r="J122" s="27"/>
    </row>
    <row r="123" ht="15.75" customHeight="1">
      <c r="C123" s="27"/>
      <c r="D123" s="27"/>
      <c r="E123" s="27"/>
      <c r="F123" s="27"/>
      <c r="I123" s="27"/>
      <c r="J123" s="27"/>
    </row>
    <row r="124" ht="15.75" customHeight="1">
      <c r="C124" s="27"/>
      <c r="D124" s="27"/>
      <c r="E124" s="27"/>
      <c r="F124" s="27"/>
      <c r="I124" s="27"/>
      <c r="J124" s="27"/>
    </row>
    <row r="125" ht="15.75" customHeight="1">
      <c r="C125" s="27"/>
      <c r="D125" s="27"/>
      <c r="E125" s="27"/>
      <c r="F125" s="27"/>
      <c r="I125" s="27"/>
      <c r="J125" s="27"/>
    </row>
    <row r="126" ht="15.75" customHeight="1">
      <c r="C126" s="27"/>
      <c r="D126" s="27"/>
      <c r="E126" s="27"/>
      <c r="F126" s="27"/>
      <c r="I126" s="27"/>
      <c r="J126" s="27"/>
    </row>
    <row r="127" ht="15.75" customHeight="1">
      <c r="C127" s="27"/>
      <c r="D127" s="27"/>
      <c r="E127" s="27"/>
      <c r="F127" s="27"/>
      <c r="I127" s="27"/>
      <c r="J127" s="27"/>
    </row>
    <row r="128" ht="15.75" customHeight="1">
      <c r="C128" s="27"/>
      <c r="D128" s="27"/>
      <c r="E128" s="27"/>
      <c r="F128" s="27"/>
      <c r="I128" s="27"/>
      <c r="J128" s="27"/>
    </row>
    <row r="129" ht="15.75" customHeight="1">
      <c r="C129" s="27"/>
      <c r="D129" s="27"/>
      <c r="E129" s="27"/>
      <c r="F129" s="27"/>
      <c r="I129" s="27"/>
      <c r="J129" s="27"/>
    </row>
    <row r="130" ht="15.75" customHeight="1">
      <c r="C130" s="27"/>
      <c r="D130" s="27"/>
      <c r="E130" s="27"/>
      <c r="F130" s="27"/>
      <c r="I130" s="27"/>
      <c r="J130" s="27"/>
    </row>
    <row r="131" ht="15.75" customHeight="1">
      <c r="C131" s="27"/>
      <c r="D131" s="27"/>
      <c r="E131" s="27"/>
      <c r="F131" s="27"/>
      <c r="I131" s="27"/>
      <c r="J131" s="27"/>
    </row>
    <row r="132" ht="15.75" customHeight="1">
      <c r="C132" s="27"/>
      <c r="D132" s="27"/>
      <c r="E132" s="27"/>
      <c r="F132" s="27"/>
      <c r="I132" s="27"/>
      <c r="J132" s="27"/>
    </row>
    <row r="133" ht="15.75" customHeight="1">
      <c r="C133" s="27"/>
      <c r="D133" s="27"/>
      <c r="E133" s="27"/>
      <c r="F133" s="27"/>
      <c r="I133" s="27"/>
      <c r="J133" s="27"/>
    </row>
    <row r="134" ht="15.75" customHeight="1">
      <c r="C134" s="27"/>
      <c r="D134" s="27"/>
      <c r="E134" s="27"/>
      <c r="F134" s="27"/>
      <c r="I134" s="27"/>
      <c r="J134" s="27"/>
    </row>
    <row r="135" ht="15.75" customHeight="1">
      <c r="C135" s="27"/>
      <c r="D135" s="27"/>
      <c r="E135" s="27"/>
      <c r="F135" s="27"/>
      <c r="I135" s="27"/>
      <c r="J135" s="27"/>
    </row>
    <row r="136" ht="15.75" customHeight="1">
      <c r="C136" s="27"/>
      <c r="D136" s="27"/>
      <c r="E136" s="27"/>
      <c r="F136" s="27"/>
      <c r="I136" s="27"/>
      <c r="J136" s="27"/>
    </row>
    <row r="137" ht="15.75" customHeight="1">
      <c r="C137" s="27"/>
      <c r="D137" s="27"/>
      <c r="E137" s="27"/>
      <c r="F137" s="27"/>
      <c r="I137" s="27"/>
      <c r="J137" s="27"/>
    </row>
    <row r="138" ht="15.75" customHeight="1">
      <c r="C138" s="27"/>
      <c r="D138" s="27"/>
      <c r="E138" s="27"/>
      <c r="F138" s="27"/>
      <c r="I138" s="27"/>
      <c r="J138" s="27"/>
    </row>
    <row r="139" ht="15.75" customHeight="1">
      <c r="C139" s="27"/>
      <c r="D139" s="27"/>
      <c r="E139" s="27"/>
      <c r="F139" s="27"/>
      <c r="I139" s="27"/>
      <c r="J139" s="27"/>
    </row>
    <row r="140" ht="15.75" customHeight="1">
      <c r="C140" s="27"/>
      <c r="D140" s="27"/>
      <c r="E140" s="27"/>
      <c r="F140" s="27"/>
      <c r="I140" s="27"/>
      <c r="J140" s="27"/>
    </row>
    <row r="141" ht="15.75" customHeight="1">
      <c r="C141" s="27"/>
      <c r="D141" s="27"/>
      <c r="E141" s="27"/>
      <c r="F141" s="27"/>
      <c r="I141" s="27"/>
      <c r="J141" s="27"/>
    </row>
    <row r="142" ht="15.75" customHeight="1">
      <c r="C142" s="27"/>
      <c r="D142" s="27"/>
      <c r="E142" s="27"/>
      <c r="F142" s="27"/>
      <c r="I142" s="27"/>
      <c r="J142" s="27"/>
    </row>
    <row r="143" ht="15.75" customHeight="1">
      <c r="C143" s="27"/>
      <c r="D143" s="27"/>
      <c r="E143" s="27"/>
      <c r="F143" s="27"/>
      <c r="I143" s="27"/>
      <c r="J143" s="27"/>
    </row>
    <row r="144" ht="15.75" customHeight="1">
      <c r="C144" s="27"/>
      <c r="D144" s="27"/>
      <c r="E144" s="27"/>
      <c r="F144" s="27"/>
      <c r="I144" s="27"/>
      <c r="J144" s="27"/>
    </row>
    <row r="145" ht="15.75" customHeight="1">
      <c r="C145" s="27"/>
      <c r="D145" s="27"/>
      <c r="E145" s="27"/>
      <c r="F145" s="27"/>
      <c r="I145" s="27"/>
      <c r="J145" s="27"/>
    </row>
    <row r="146" ht="15.75" customHeight="1">
      <c r="C146" s="27"/>
      <c r="D146" s="27"/>
      <c r="E146" s="27"/>
      <c r="F146" s="27"/>
      <c r="I146" s="27"/>
      <c r="J146" s="27"/>
    </row>
    <row r="147" ht="15.75" customHeight="1">
      <c r="C147" s="27"/>
      <c r="D147" s="27"/>
      <c r="E147" s="27"/>
      <c r="F147" s="27"/>
      <c r="I147" s="27"/>
      <c r="J147" s="27"/>
    </row>
    <row r="148" ht="15.75" customHeight="1">
      <c r="C148" s="27"/>
      <c r="D148" s="27"/>
      <c r="E148" s="27"/>
      <c r="F148" s="27"/>
      <c r="I148" s="27"/>
      <c r="J148" s="27"/>
    </row>
    <row r="149" ht="15.75" customHeight="1">
      <c r="C149" s="27"/>
      <c r="D149" s="27"/>
      <c r="E149" s="27"/>
      <c r="F149" s="27"/>
      <c r="I149" s="27"/>
      <c r="J149" s="27"/>
    </row>
    <row r="150" ht="15.75" customHeight="1">
      <c r="C150" s="27"/>
      <c r="D150" s="27"/>
      <c r="E150" s="27"/>
      <c r="F150" s="27"/>
      <c r="I150" s="27"/>
      <c r="J150" s="27"/>
    </row>
    <row r="151" ht="15.75" customHeight="1">
      <c r="C151" s="27"/>
      <c r="D151" s="27"/>
      <c r="E151" s="27"/>
      <c r="F151" s="27"/>
      <c r="I151" s="27"/>
      <c r="J151" s="27"/>
    </row>
    <row r="152" ht="15.75" customHeight="1">
      <c r="C152" s="27"/>
      <c r="D152" s="27"/>
      <c r="E152" s="27"/>
      <c r="F152" s="27"/>
      <c r="I152" s="27"/>
      <c r="J152" s="27"/>
    </row>
    <row r="153" ht="15.75" customHeight="1">
      <c r="C153" s="27"/>
      <c r="D153" s="27"/>
      <c r="E153" s="27"/>
      <c r="F153" s="27"/>
      <c r="I153" s="27"/>
      <c r="J153" s="27"/>
    </row>
    <row r="154" ht="15.75" customHeight="1">
      <c r="C154" s="27"/>
      <c r="D154" s="27"/>
      <c r="E154" s="27"/>
      <c r="F154" s="27"/>
      <c r="I154" s="27"/>
      <c r="J154" s="27"/>
    </row>
    <row r="155" ht="15.75" customHeight="1">
      <c r="C155" s="27"/>
      <c r="D155" s="27"/>
      <c r="E155" s="27"/>
      <c r="F155" s="27"/>
      <c r="I155" s="27"/>
      <c r="J155" s="27"/>
    </row>
    <row r="156" ht="15.75" customHeight="1">
      <c r="C156" s="27"/>
      <c r="D156" s="27"/>
      <c r="E156" s="27"/>
      <c r="F156" s="27"/>
      <c r="I156" s="27"/>
      <c r="J156" s="27"/>
    </row>
    <row r="157" ht="15.75" customHeight="1">
      <c r="C157" s="27"/>
      <c r="D157" s="27"/>
      <c r="E157" s="27"/>
      <c r="F157" s="27"/>
      <c r="I157" s="27"/>
      <c r="J157" s="27"/>
    </row>
    <row r="158" ht="15.75" customHeight="1">
      <c r="C158" s="27"/>
      <c r="D158" s="27"/>
      <c r="E158" s="27"/>
      <c r="F158" s="27"/>
      <c r="I158" s="27"/>
      <c r="J158" s="27"/>
    </row>
    <row r="159" ht="15.75" customHeight="1">
      <c r="C159" s="27"/>
      <c r="D159" s="27"/>
      <c r="E159" s="27"/>
      <c r="F159" s="27"/>
      <c r="I159" s="27"/>
      <c r="J159" s="27"/>
    </row>
    <row r="160" ht="15.75" customHeight="1">
      <c r="C160" s="27"/>
      <c r="D160" s="27"/>
      <c r="E160" s="27"/>
      <c r="F160" s="27"/>
      <c r="I160" s="27"/>
      <c r="J160" s="27"/>
    </row>
    <row r="161" ht="15.75" customHeight="1">
      <c r="C161" s="27"/>
      <c r="D161" s="27"/>
      <c r="E161" s="27"/>
      <c r="F161" s="27"/>
      <c r="I161" s="27"/>
      <c r="J161" s="27"/>
    </row>
    <row r="162" ht="15.75" customHeight="1">
      <c r="C162" s="27"/>
      <c r="D162" s="27"/>
      <c r="E162" s="27"/>
      <c r="F162" s="27"/>
      <c r="I162" s="27"/>
      <c r="J162" s="27"/>
    </row>
    <row r="163" ht="15.75" customHeight="1">
      <c r="C163" s="27"/>
      <c r="D163" s="27"/>
      <c r="E163" s="27"/>
      <c r="F163" s="27"/>
      <c r="I163" s="27"/>
      <c r="J163" s="27"/>
    </row>
    <row r="164" ht="15.75" customHeight="1">
      <c r="C164" s="27"/>
      <c r="D164" s="27"/>
      <c r="E164" s="27"/>
      <c r="F164" s="27"/>
      <c r="I164" s="27"/>
      <c r="J164" s="27"/>
    </row>
    <row r="165" ht="15.75" customHeight="1">
      <c r="C165" s="27"/>
      <c r="D165" s="27"/>
      <c r="E165" s="27"/>
      <c r="F165" s="27"/>
      <c r="I165" s="27"/>
      <c r="J165" s="27"/>
    </row>
    <row r="166" ht="15.75" customHeight="1">
      <c r="C166" s="27"/>
      <c r="D166" s="27"/>
      <c r="E166" s="27"/>
      <c r="F166" s="27"/>
      <c r="I166" s="27"/>
      <c r="J166" s="27"/>
    </row>
    <row r="167" ht="15.75" customHeight="1">
      <c r="C167" s="27"/>
      <c r="D167" s="27"/>
      <c r="E167" s="27"/>
      <c r="F167" s="27"/>
      <c r="I167" s="27"/>
      <c r="J167" s="27"/>
    </row>
    <row r="168" ht="15.75" customHeight="1">
      <c r="C168" s="27"/>
      <c r="D168" s="27"/>
      <c r="E168" s="27"/>
      <c r="F168" s="27"/>
      <c r="I168" s="27"/>
      <c r="J168" s="27"/>
    </row>
    <row r="169" ht="15.75" customHeight="1">
      <c r="C169" s="27"/>
      <c r="D169" s="27"/>
      <c r="E169" s="27"/>
      <c r="F169" s="27"/>
      <c r="I169" s="27"/>
      <c r="J169" s="27"/>
    </row>
    <row r="170" ht="15.75" customHeight="1">
      <c r="C170" s="27"/>
      <c r="D170" s="27"/>
      <c r="E170" s="27"/>
      <c r="F170" s="27"/>
      <c r="I170" s="27"/>
      <c r="J170" s="27"/>
    </row>
    <row r="171" ht="15.75" customHeight="1">
      <c r="C171" s="27"/>
      <c r="D171" s="27"/>
      <c r="E171" s="27"/>
      <c r="F171" s="27"/>
      <c r="I171" s="27"/>
      <c r="J171" s="27"/>
    </row>
    <row r="172" ht="15.75" customHeight="1">
      <c r="C172" s="27"/>
      <c r="D172" s="27"/>
      <c r="E172" s="27"/>
      <c r="F172" s="27"/>
      <c r="I172" s="27"/>
      <c r="J172" s="27"/>
    </row>
    <row r="173" ht="15.75" customHeight="1">
      <c r="C173" s="27"/>
      <c r="D173" s="27"/>
      <c r="E173" s="27"/>
      <c r="F173" s="27"/>
      <c r="I173" s="27"/>
      <c r="J173" s="27"/>
    </row>
    <row r="174" ht="15.75" customHeight="1">
      <c r="C174" s="27"/>
      <c r="D174" s="27"/>
      <c r="E174" s="27"/>
      <c r="F174" s="27"/>
      <c r="I174" s="27"/>
      <c r="J174" s="27"/>
    </row>
    <row r="175" ht="15.75" customHeight="1">
      <c r="C175" s="27"/>
      <c r="D175" s="27"/>
      <c r="E175" s="27"/>
      <c r="F175" s="27"/>
      <c r="I175" s="27"/>
      <c r="J175" s="27"/>
    </row>
    <row r="176" ht="15.75" customHeight="1">
      <c r="C176" s="27"/>
      <c r="D176" s="27"/>
      <c r="E176" s="27"/>
      <c r="F176" s="27"/>
      <c r="I176" s="27"/>
      <c r="J176" s="27"/>
    </row>
    <row r="177" ht="15.75" customHeight="1">
      <c r="C177" s="27"/>
      <c r="D177" s="27"/>
      <c r="E177" s="27"/>
      <c r="F177" s="27"/>
      <c r="I177" s="27"/>
      <c r="J177" s="27"/>
    </row>
    <row r="178" ht="15.75" customHeight="1">
      <c r="C178" s="27"/>
      <c r="D178" s="27"/>
      <c r="E178" s="27"/>
      <c r="F178" s="27"/>
      <c r="I178" s="27"/>
      <c r="J178" s="27"/>
    </row>
    <row r="179" ht="15.75" customHeight="1">
      <c r="C179" s="27"/>
      <c r="D179" s="27"/>
      <c r="E179" s="27"/>
      <c r="F179" s="27"/>
      <c r="I179" s="27"/>
      <c r="J179" s="27"/>
    </row>
    <row r="180" ht="15.75" customHeight="1">
      <c r="C180" s="27"/>
      <c r="D180" s="27"/>
      <c r="E180" s="27"/>
      <c r="F180" s="27"/>
      <c r="I180" s="27"/>
      <c r="J180" s="27"/>
    </row>
    <row r="181" ht="15.75" customHeight="1">
      <c r="C181" s="27"/>
      <c r="D181" s="27"/>
      <c r="E181" s="27"/>
      <c r="F181" s="27"/>
      <c r="I181" s="27"/>
      <c r="J181" s="27"/>
    </row>
    <row r="182" ht="15.75" customHeight="1">
      <c r="C182" s="27"/>
      <c r="D182" s="27"/>
      <c r="E182" s="27"/>
      <c r="F182" s="27"/>
      <c r="I182" s="27"/>
      <c r="J182" s="27"/>
    </row>
    <row r="183" ht="15.75" customHeight="1">
      <c r="C183" s="27"/>
      <c r="D183" s="27"/>
      <c r="E183" s="27"/>
      <c r="F183" s="27"/>
      <c r="I183" s="27"/>
      <c r="J183" s="27"/>
    </row>
    <row r="184" ht="15.75" customHeight="1">
      <c r="C184" s="27"/>
      <c r="D184" s="27"/>
      <c r="E184" s="27"/>
      <c r="F184" s="27"/>
      <c r="I184" s="27"/>
      <c r="J184" s="27"/>
    </row>
    <row r="185" ht="15.75" customHeight="1">
      <c r="C185" s="27"/>
      <c r="D185" s="27"/>
      <c r="E185" s="27"/>
      <c r="F185" s="27"/>
      <c r="I185" s="27"/>
      <c r="J185" s="27"/>
    </row>
    <row r="186" ht="15.75" customHeight="1">
      <c r="C186" s="27"/>
      <c r="D186" s="27"/>
      <c r="E186" s="27"/>
      <c r="F186" s="27"/>
      <c r="I186" s="27"/>
      <c r="J186" s="27"/>
    </row>
    <row r="187" ht="15.75" customHeight="1">
      <c r="C187" s="27"/>
      <c r="D187" s="27"/>
      <c r="E187" s="27"/>
      <c r="F187" s="27"/>
      <c r="I187" s="27"/>
      <c r="J187" s="27"/>
    </row>
    <row r="188" ht="15.75" customHeight="1">
      <c r="C188" s="27"/>
      <c r="D188" s="27"/>
      <c r="E188" s="27"/>
      <c r="F188" s="27"/>
      <c r="I188" s="27"/>
      <c r="J188" s="27"/>
    </row>
    <row r="189" ht="15.75" customHeight="1">
      <c r="C189" s="27"/>
      <c r="D189" s="27"/>
      <c r="E189" s="27"/>
      <c r="F189" s="27"/>
      <c r="I189" s="27"/>
      <c r="J189" s="27"/>
    </row>
    <row r="190" ht="15.75" customHeight="1">
      <c r="C190" s="27"/>
      <c r="D190" s="27"/>
      <c r="E190" s="27"/>
      <c r="F190" s="27"/>
      <c r="I190" s="27"/>
      <c r="J190" s="27"/>
    </row>
    <row r="191" ht="15.75" customHeight="1">
      <c r="C191" s="27"/>
      <c r="D191" s="27"/>
      <c r="E191" s="27"/>
      <c r="F191" s="27"/>
      <c r="I191" s="27"/>
      <c r="J191" s="27"/>
    </row>
    <row r="192" ht="15.75" customHeight="1">
      <c r="C192" s="27"/>
      <c r="D192" s="27"/>
      <c r="E192" s="27"/>
      <c r="F192" s="27"/>
      <c r="I192" s="27"/>
      <c r="J192" s="27"/>
    </row>
    <row r="193" ht="15.75" customHeight="1">
      <c r="C193" s="27"/>
      <c r="D193" s="27"/>
      <c r="E193" s="27"/>
      <c r="F193" s="27"/>
      <c r="I193" s="27"/>
      <c r="J193" s="27"/>
    </row>
    <row r="194" ht="15.75" customHeight="1">
      <c r="C194" s="27"/>
      <c r="D194" s="27"/>
      <c r="E194" s="27"/>
      <c r="F194" s="27"/>
      <c r="I194" s="27"/>
      <c r="J194" s="27"/>
    </row>
    <row r="195" ht="15.75" customHeight="1">
      <c r="C195" s="27"/>
      <c r="D195" s="27"/>
      <c r="E195" s="27"/>
      <c r="F195" s="27"/>
      <c r="I195" s="27"/>
      <c r="J195" s="27"/>
    </row>
    <row r="196" ht="15.75" customHeight="1">
      <c r="C196" s="27"/>
      <c r="D196" s="27"/>
      <c r="E196" s="27"/>
      <c r="F196" s="27"/>
      <c r="I196" s="27"/>
      <c r="J196" s="27"/>
    </row>
    <row r="197" ht="15.75" customHeight="1">
      <c r="C197" s="27"/>
      <c r="D197" s="27"/>
      <c r="E197" s="27"/>
      <c r="F197" s="27"/>
      <c r="I197" s="27"/>
      <c r="J197" s="27"/>
    </row>
    <row r="198" ht="15.75" customHeight="1">
      <c r="C198" s="27"/>
      <c r="D198" s="27"/>
      <c r="E198" s="27"/>
      <c r="F198" s="27"/>
      <c r="I198" s="27"/>
      <c r="J198" s="27"/>
    </row>
    <row r="199" ht="15.75" customHeight="1">
      <c r="C199" s="27"/>
      <c r="D199" s="27"/>
      <c r="E199" s="27"/>
      <c r="F199" s="27"/>
      <c r="I199" s="27"/>
      <c r="J199" s="27"/>
    </row>
    <row r="200" ht="15.75" customHeight="1">
      <c r="C200" s="27"/>
      <c r="D200" s="27"/>
      <c r="E200" s="27"/>
      <c r="F200" s="27"/>
      <c r="I200" s="27"/>
      <c r="J200" s="27"/>
    </row>
    <row r="201" ht="15.75" customHeight="1">
      <c r="C201" s="27"/>
      <c r="D201" s="27"/>
      <c r="E201" s="27"/>
      <c r="F201" s="27"/>
      <c r="I201" s="27"/>
      <c r="J201" s="27"/>
    </row>
    <row r="202" ht="15.75" customHeight="1">
      <c r="C202" s="27"/>
      <c r="D202" s="27"/>
      <c r="E202" s="27"/>
      <c r="F202" s="27"/>
      <c r="I202" s="27"/>
      <c r="J202" s="27"/>
    </row>
    <row r="203" ht="15.75" customHeight="1">
      <c r="C203" s="27"/>
      <c r="D203" s="27"/>
      <c r="E203" s="27"/>
      <c r="F203" s="27"/>
      <c r="I203" s="27"/>
      <c r="J203" s="27"/>
    </row>
    <row r="204" ht="15.75" customHeight="1">
      <c r="C204" s="27"/>
      <c r="D204" s="27"/>
      <c r="E204" s="27"/>
      <c r="F204" s="27"/>
      <c r="I204" s="27"/>
      <c r="J204" s="27"/>
    </row>
    <row r="205" ht="15.75" customHeight="1">
      <c r="C205" s="27"/>
      <c r="D205" s="27"/>
      <c r="E205" s="27"/>
      <c r="F205" s="27"/>
      <c r="I205" s="27"/>
      <c r="J205" s="27"/>
    </row>
    <row r="206" ht="15.75" customHeight="1">
      <c r="C206" s="27"/>
      <c r="D206" s="27"/>
      <c r="E206" s="27"/>
      <c r="F206" s="27"/>
      <c r="I206" s="27"/>
      <c r="J206" s="27"/>
    </row>
    <row r="207" ht="15.75" customHeight="1">
      <c r="C207" s="27"/>
      <c r="D207" s="27"/>
      <c r="E207" s="27"/>
      <c r="F207" s="27"/>
      <c r="I207" s="27"/>
      <c r="J207" s="27"/>
    </row>
    <row r="208" ht="15.75" customHeight="1">
      <c r="C208" s="27"/>
      <c r="D208" s="27"/>
      <c r="E208" s="27"/>
      <c r="F208" s="27"/>
      <c r="I208" s="27"/>
      <c r="J208" s="27"/>
    </row>
    <row r="209" ht="15.75" customHeight="1">
      <c r="C209" s="27"/>
      <c r="D209" s="27"/>
      <c r="E209" s="27"/>
      <c r="F209" s="27"/>
      <c r="I209" s="27"/>
      <c r="J209" s="27"/>
    </row>
    <row r="210" ht="15.75" customHeight="1">
      <c r="C210" s="27"/>
      <c r="D210" s="27"/>
      <c r="E210" s="27"/>
      <c r="F210" s="27"/>
      <c r="I210" s="27"/>
      <c r="J210" s="27"/>
    </row>
    <row r="211" ht="15.75" customHeight="1">
      <c r="C211" s="27"/>
      <c r="D211" s="27"/>
      <c r="E211" s="27"/>
      <c r="F211" s="27"/>
      <c r="I211" s="27"/>
      <c r="J211" s="27"/>
    </row>
    <row r="212" ht="15.75" customHeight="1">
      <c r="C212" s="27"/>
      <c r="D212" s="27"/>
      <c r="E212" s="27"/>
      <c r="F212" s="27"/>
      <c r="I212" s="27"/>
      <c r="J212" s="27"/>
    </row>
    <row r="213" ht="15.75" customHeight="1">
      <c r="C213" s="27"/>
      <c r="D213" s="27"/>
      <c r="E213" s="27"/>
      <c r="F213" s="27"/>
      <c r="I213" s="27"/>
      <c r="J213" s="27"/>
    </row>
    <row r="214" ht="15.75" customHeight="1">
      <c r="C214" s="27"/>
      <c r="D214" s="27"/>
      <c r="E214" s="27"/>
      <c r="F214" s="27"/>
      <c r="I214" s="27"/>
      <c r="J214" s="27"/>
    </row>
    <row r="215" ht="15.75" customHeight="1">
      <c r="C215" s="27"/>
      <c r="D215" s="27"/>
      <c r="E215" s="27"/>
      <c r="F215" s="27"/>
      <c r="I215" s="27"/>
      <c r="J215" s="27"/>
    </row>
    <row r="216" ht="15.75" customHeight="1">
      <c r="C216" s="27"/>
      <c r="D216" s="27"/>
      <c r="E216" s="27"/>
      <c r="F216" s="27"/>
      <c r="I216" s="27"/>
      <c r="J216" s="27"/>
    </row>
    <row r="217" ht="15.75" customHeight="1">
      <c r="C217" s="27"/>
      <c r="D217" s="27"/>
      <c r="E217" s="27"/>
      <c r="F217" s="27"/>
      <c r="I217" s="27"/>
      <c r="J217" s="27"/>
    </row>
    <row r="218" ht="15.75" customHeight="1">
      <c r="C218" s="27"/>
      <c r="D218" s="27"/>
      <c r="E218" s="27"/>
      <c r="F218" s="27"/>
      <c r="I218" s="27"/>
      <c r="J218" s="27"/>
    </row>
    <row r="219" ht="15.75" customHeight="1">
      <c r="C219" s="27"/>
      <c r="D219" s="27"/>
      <c r="E219" s="27"/>
      <c r="F219" s="27"/>
      <c r="I219" s="27"/>
      <c r="J219" s="27"/>
    </row>
    <row r="220" ht="15.75" customHeight="1">
      <c r="C220" s="27"/>
      <c r="D220" s="27"/>
      <c r="E220" s="27"/>
      <c r="F220" s="27"/>
      <c r="I220" s="27"/>
      <c r="J220" s="27"/>
    </row>
    <row r="221" ht="15.75" customHeight="1">
      <c r="C221" s="27"/>
      <c r="D221" s="27"/>
      <c r="E221" s="27"/>
      <c r="F221" s="27"/>
      <c r="I221" s="27"/>
      <c r="J221" s="27"/>
    </row>
    <row r="222" ht="15.75" customHeight="1">
      <c r="C222" s="27"/>
      <c r="D222" s="27"/>
      <c r="E222" s="27"/>
      <c r="F222" s="27"/>
      <c r="I222" s="27"/>
      <c r="J222" s="27"/>
    </row>
    <row r="223" ht="15.75" customHeight="1">
      <c r="C223" s="27"/>
      <c r="D223" s="27"/>
      <c r="E223" s="27"/>
      <c r="F223" s="27"/>
      <c r="I223" s="27"/>
      <c r="J223" s="27"/>
    </row>
    <row r="224" ht="15.75" customHeight="1">
      <c r="C224" s="27"/>
      <c r="D224" s="27"/>
      <c r="E224" s="27"/>
      <c r="F224" s="27"/>
      <c r="I224" s="27"/>
      <c r="J224" s="27"/>
    </row>
    <row r="225" ht="15.75" customHeight="1">
      <c r="C225" s="27"/>
      <c r="D225" s="27"/>
      <c r="E225" s="27"/>
      <c r="F225" s="27"/>
      <c r="I225" s="27"/>
      <c r="J225" s="27"/>
    </row>
    <row r="226" ht="15.75" customHeight="1">
      <c r="C226" s="27"/>
      <c r="D226" s="27"/>
      <c r="E226" s="27"/>
      <c r="F226" s="27"/>
      <c r="I226" s="27"/>
      <c r="J226" s="27"/>
    </row>
    <row r="227" ht="15.75" customHeight="1">
      <c r="C227" s="27"/>
      <c r="D227" s="27"/>
      <c r="E227" s="27"/>
      <c r="F227" s="27"/>
      <c r="I227" s="27"/>
      <c r="J227" s="27"/>
    </row>
    <row r="228" ht="15.75" customHeight="1">
      <c r="C228" s="27"/>
      <c r="D228" s="27"/>
      <c r="E228" s="27"/>
      <c r="F228" s="27"/>
      <c r="I228" s="27"/>
      <c r="J228" s="27"/>
    </row>
    <row r="229" ht="15.75" customHeight="1">
      <c r="C229" s="27"/>
      <c r="D229" s="27"/>
      <c r="E229" s="27"/>
      <c r="F229" s="27"/>
      <c r="I229" s="27"/>
      <c r="J229" s="27"/>
    </row>
    <row r="230" ht="15.75" customHeight="1">
      <c r="C230" s="27"/>
      <c r="D230" s="27"/>
      <c r="E230" s="27"/>
      <c r="F230" s="27"/>
      <c r="I230" s="27"/>
      <c r="J230" s="27"/>
    </row>
    <row r="231" ht="15.75" customHeight="1">
      <c r="C231" s="27"/>
      <c r="D231" s="27"/>
      <c r="E231" s="27"/>
      <c r="F231" s="27"/>
      <c r="I231" s="27"/>
      <c r="J231" s="27"/>
    </row>
    <row r="232" ht="15.75" customHeight="1">
      <c r="C232" s="27"/>
      <c r="D232" s="27"/>
      <c r="E232" s="27"/>
      <c r="F232" s="27"/>
      <c r="I232" s="27"/>
      <c r="J232" s="27"/>
    </row>
    <row r="233" ht="15.75" customHeight="1">
      <c r="C233" s="27"/>
      <c r="D233" s="27"/>
      <c r="E233" s="27"/>
      <c r="F233" s="27"/>
      <c r="I233" s="27"/>
      <c r="J233" s="27"/>
    </row>
    <row r="234" ht="15.75" customHeight="1">
      <c r="C234" s="27"/>
      <c r="D234" s="27"/>
      <c r="E234" s="27"/>
      <c r="F234" s="27"/>
      <c r="I234" s="27"/>
      <c r="J234" s="27"/>
    </row>
    <row r="235" ht="15.75" customHeight="1">
      <c r="C235" s="27"/>
      <c r="D235" s="27"/>
      <c r="E235" s="27"/>
      <c r="F235" s="27"/>
      <c r="I235" s="27"/>
      <c r="J235" s="27"/>
    </row>
    <row r="236" ht="15.75" customHeight="1">
      <c r="C236" s="27"/>
      <c r="D236" s="27"/>
      <c r="E236" s="27"/>
      <c r="F236" s="27"/>
      <c r="I236" s="27"/>
      <c r="J236" s="27"/>
    </row>
    <row r="237" ht="15.75" customHeight="1">
      <c r="C237" s="27"/>
      <c r="D237" s="27"/>
      <c r="E237" s="27"/>
      <c r="F237" s="27"/>
      <c r="I237" s="27"/>
      <c r="J237" s="27"/>
    </row>
    <row r="238" ht="15.75" customHeight="1">
      <c r="C238" s="27"/>
      <c r="D238" s="27"/>
      <c r="E238" s="27"/>
      <c r="F238" s="27"/>
      <c r="I238" s="27"/>
      <c r="J238" s="27"/>
    </row>
    <row r="239" ht="15.75" customHeight="1">
      <c r="C239" s="27"/>
      <c r="D239" s="27"/>
      <c r="E239" s="27"/>
      <c r="F239" s="27"/>
      <c r="I239" s="27"/>
      <c r="J239" s="27"/>
    </row>
    <row r="240" ht="15.75" customHeight="1">
      <c r="C240" s="27"/>
      <c r="D240" s="27"/>
      <c r="E240" s="27"/>
      <c r="F240" s="27"/>
      <c r="I240" s="27"/>
      <c r="J240" s="27"/>
    </row>
    <row r="241" ht="15.75" customHeight="1">
      <c r="C241" s="27"/>
      <c r="D241" s="27"/>
      <c r="E241" s="27"/>
      <c r="F241" s="27"/>
      <c r="I241" s="27"/>
      <c r="J241" s="27"/>
    </row>
    <row r="242" ht="15.75" customHeight="1">
      <c r="C242" s="27"/>
      <c r="D242" s="27"/>
      <c r="E242" s="27"/>
      <c r="F242" s="27"/>
      <c r="I242" s="27"/>
      <c r="J242" s="27"/>
    </row>
    <row r="243" ht="15.75" customHeight="1">
      <c r="C243" s="27"/>
      <c r="D243" s="27"/>
      <c r="E243" s="27"/>
      <c r="F243" s="27"/>
      <c r="I243" s="27"/>
      <c r="J243" s="27"/>
    </row>
    <row r="244" ht="15.75" customHeight="1">
      <c r="C244" s="27"/>
      <c r="D244" s="27"/>
      <c r="E244" s="27"/>
      <c r="F244" s="27"/>
      <c r="I244" s="27"/>
      <c r="J244" s="27"/>
    </row>
    <row r="245" ht="15.75" customHeight="1">
      <c r="C245" s="27"/>
      <c r="D245" s="27"/>
      <c r="E245" s="27"/>
      <c r="F245" s="27"/>
      <c r="I245" s="27"/>
      <c r="J245" s="27"/>
    </row>
    <row r="246" ht="15.75" customHeight="1">
      <c r="C246" s="27"/>
      <c r="D246" s="27"/>
      <c r="E246" s="27"/>
      <c r="F246" s="27"/>
      <c r="I246" s="27"/>
      <c r="J246" s="27"/>
    </row>
    <row r="247" ht="15.75" customHeight="1">
      <c r="C247" s="27"/>
      <c r="D247" s="27"/>
      <c r="E247" s="27"/>
      <c r="F247" s="27"/>
      <c r="I247" s="27"/>
      <c r="J247" s="27"/>
    </row>
    <row r="248" ht="15.75" customHeight="1">
      <c r="C248" s="27"/>
      <c r="D248" s="27"/>
      <c r="E248" s="27"/>
      <c r="F248" s="27"/>
      <c r="I248" s="27"/>
      <c r="J248" s="27"/>
    </row>
    <row r="249" ht="15.75" customHeight="1">
      <c r="C249" s="27"/>
      <c r="D249" s="27"/>
      <c r="E249" s="27"/>
      <c r="F249" s="27"/>
      <c r="I249" s="27"/>
      <c r="J249" s="27"/>
    </row>
    <row r="250" ht="15.75" customHeight="1">
      <c r="C250" s="27"/>
      <c r="D250" s="27"/>
      <c r="E250" s="27"/>
      <c r="F250" s="27"/>
      <c r="I250" s="27"/>
      <c r="J250" s="27"/>
    </row>
    <row r="251" ht="15.75" customHeight="1">
      <c r="C251" s="27"/>
      <c r="D251" s="27"/>
      <c r="E251" s="27"/>
      <c r="F251" s="27"/>
      <c r="I251" s="27"/>
      <c r="J251" s="27"/>
    </row>
    <row r="252" ht="15.75" customHeight="1">
      <c r="C252" s="27"/>
      <c r="D252" s="27"/>
      <c r="E252" s="27"/>
      <c r="F252" s="27"/>
      <c r="I252" s="27"/>
      <c r="J252" s="27"/>
    </row>
    <row r="253" ht="15.75" customHeight="1">
      <c r="C253" s="27"/>
      <c r="D253" s="27"/>
      <c r="E253" s="27"/>
      <c r="F253" s="27"/>
      <c r="I253" s="27"/>
      <c r="J253" s="27"/>
    </row>
    <row r="254" ht="15.75" customHeight="1">
      <c r="C254" s="27"/>
      <c r="D254" s="27"/>
      <c r="E254" s="27"/>
      <c r="F254" s="27"/>
      <c r="I254" s="27"/>
      <c r="J254" s="27"/>
    </row>
    <row r="255" ht="15.75" customHeight="1">
      <c r="C255" s="27"/>
      <c r="D255" s="27"/>
      <c r="E255" s="27"/>
      <c r="F255" s="27"/>
      <c r="I255" s="27"/>
      <c r="J255" s="27"/>
    </row>
    <row r="256" ht="15.75" customHeight="1">
      <c r="C256" s="27"/>
      <c r="D256" s="27"/>
      <c r="E256" s="27"/>
      <c r="F256" s="27"/>
      <c r="I256" s="27"/>
      <c r="J256" s="27"/>
    </row>
    <row r="257" ht="15.75" customHeight="1">
      <c r="C257" s="27"/>
      <c r="D257" s="27"/>
      <c r="E257" s="27"/>
      <c r="F257" s="27"/>
      <c r="I257" s="27"/>
      <c r="J257" s="27"/>
    </row>
    <row r="258" ht="15.75" customHeight="1">
      <c r="C258" s="27"/>
      <c r="D258" s="27"/>
      <c r="E258" s="27"/>
      <c r="F258" s="27"/>
      <c r="I258" s="27"/>
      <c r="J258" s="27"/>
    </row>
    <row r="259" ht="15.75" customHeight="1">
      <c r="C259" s="27"/>
      <c r="D259" s="27"/>
      <c r="E259" s="27"/>
      <c r="F259" s="27"/>
      <c r="I259" s="27"/>
      <c r="J259" s="27"/>
    </row>
    <row r="260" ht="15.75" customHeight="1">
      <c r="C260" s="27"/>
      <c r="D260" s="27"/>
      <c r="E260" s="27"/>
      <c r="F260" s="27"/>
      <c r="I260" s="27"/>
      <c r="J260" s="27"/>
    </row>
    <row r="261" ht="15.75" customHeight="1">
      <c r="C261" s="27"/>
      <c r="D261" s="27"/>
      <c r="E261" s="27"/>
      <c r="F261" s="27"/>
      <c r="I261" s="27"/>
      <c r="J261" s="27"/>
    </row>
    <row r="262" ht="15.75" customHeight="1">
      <c r="C262" s="27"/>
      <c r="D262" s="27"/>
      <c r="E262" s="27"/>
      <c r="F262" s="27"/>
      <c r="I262" s="27"/>
      <c r="J262" s="27"/>
    </row>
    <row r="263" ht="15.75" customHeight="1">
      <c r="C263" s="27"/>
      <c r="D263" s="27"/>
      <c r="E263" s="27"/>
      <c r="F263" s="27"/>
      <c r="I263" s="27"/>
      <c r="J263" s="27"/>
    </row>
    <row r="264" ht="15.75" customHeight="1">
      <c r="C264" s="27"/>
      <c r="D264" s="27"/>
      <c r="E264" s="27"/>
      <c r="F264" s="27"/>
      <c r="I264" s="27"/>
      <c r="J264" s="27"/>
    </row>
    <row r="265" ht="15.75" customHeight="1">
      <c r="C265" s="27"/>
      <c r="D265" s="27"/>
      <c r="E265" s="27"/>
      <c r="F265" s="27"/>
      <c r="I265" s="27"/>
      <c r="J265" s="27"/>
    </row>
    <row r="266" ht="15.75" customHeight="1">
      <c r="C266" s="27"/>
      <c r="D266" s="27"/>
      <c r="E266" s="27"/>
      <c r="F266" s="27"/>
      <c r="I266" s="27"/>
      <c r="J266" s="27"/>
    </row>
    <row r="267" ht="15.75" customHeight="1">
      <c r="C267" s="27"/>
      <c r="D267" s="27"/>
      <c r="E267" s="27"/>
      <c r="F267" s="27"/>
      <c r="I267" s="27"/>
      <c r="J267" s="27"/>
    </row>
    <row r="268" ht="15.75" customHeight="1">
      <c r="C268" s="27"/>
      <c r="D268" s="27"/>
      <c r="E268" s="27"/>
      <c r="F268" s="27"/>
      <c r="I268" s="27"/>
      <c r="J268" s="27"/>
    </row>
    <row r="269" ht="15.75" customHeight="1">
      <c r="C269" s="27"/>
      <c r="D269" s="27"/>
      <c r="E269" s="27"/>
      <c r="F269" s="27"/>
      <c r="I269" s="27"/>
      <c r="J269" s="27"/>
    </row>
    <row r="270" ht="15.75" customHeight="1">
      <c r="C270" s="27"/>
      <c r="D270" s="27"/>
      <c r="E270" s="27"/>
      <c r="F270" s="27"/>
      <c r="I270" s="27"/>
      <c r="J270" s="27"/>
    </row>
    <row r="271" ht="15.75" customHeight="1">
      <c r="C271" s="27"/>
      <c r="D271" s="27"/>
      <c r="E271" s="27"/>
      <c r="F271" s="27"/>
      <c r="I271" s="27"/>
      <c r="J271" s="27"/>
    </row>
    <row r="272" ht="15.75" customHeight="1">
      <c r="C272" s="27"/>
      <c r="D272" s="27"/>
      <c r="E272" s="27"/>
      <c r="F272" s="27"/>
      <c r="I272" s="27"/>
      <c r="J272" s="27"/>
    </row>
    <row r="273" ht="15.75" customHeight="1">
      <c r="C273" s="27"/>
      <c r="D273" s="27"/>
      <c r="E273" s="27"/>
      <c r="F273" s="27"/>
      <c r="I273" s="27"/>
      <c r="J273" s="27"/>
    </row>
    <row r="274" ht="15.75" customHeight="1">
      <c r="C274" s="27"/>
      <c r="D274" s="27"/>
      <c r="E274" s="27"/>
      <c r="F274" s="27"/>
      <c r="I274" s="27"/>
      <c r="J274" s="27"/>
    </row>
    <row r="275" ht="15.75" customHeight="1">
      <c r="C275" s="27"/>
      <c r="D275" s="27"/>
      <c r="E275" s="27"/>
      <c r="F275" s="27"/>
      <c r="I275" s="27"/>
      <c r="J275" s="27"/>
    </row>
    <row r="276" ht="15.75" customHeight="1">
      <c r="C276" s="27"/>
      <c r="D276" s="27"/>
      <c r="E276" s="27"/>
      <c r="F276" s="27"/>
      <c r="I276" s="27"/>
      <c r="J276" s="27"/>
    </row>
    <row r="277" ht="15.75" customHeight="1">
      <c r="C277" s="27"/>
      <c r="D277" s="27"/>
      <c r="E277" s="27"/>
      <c r="F277" s="27"/>
      <c r="I277" s="27"/>
      <c r="J277" s="27"/>
    </row>
    <row r="278" ht="15.75" customHeight="1">
      <c r="C278" s="27"/>
      <c r="D278" s="27"/>
      <c r="E278" s="27"/>
      <c r="F278" s="27"/>
      <c r="I278" s="27"/>
      <c r="J278" s="27"/>
    </row>
    <row r="279" ht="15.75" customHeight="1">
      <c r="C279" s="27"/>
      <c r="D279" s="27"/>
      <c r="E279" s="27"/>
      <c r="F279" s="27"/>
      <c r="I279" s="27"/>
      <c r="J279" s="27"/>
    </row>
    <row r="280" ht="15.75" customHeight="1">
      <c r="C280" s="27"/>
      <c r="D280" s="27"/>
      <c r="E280" s="27"/>
      <c r="F280" s="27"/>
      <c r="I280" s="27"/>
      <c r="J280" s="27"/>
    </row>
    <row r="281" ht="15.75" customHeight="1">
      <c r="C281" s="27"/>
      <c r="D281" s="27"/>
      <c r="E281" s="27"/>
      <c r="F281" s="27"/>
      <c r="I281" s="27"/>
      <c r="J281" s="27"/>
    </row>
    <row r="282" ht="15.75" customHeight="1">
      <c r="C282" s="27"/>
      <c r="D282" s="27"/>
      <c r="E282" s="27"/>
      <c r="F282" s="27"/>
      <c r="I282" s="27"/>
      <c r="J282" s="27"/>
    </row>
    <row r="283" ht="15.75" customHeight="1">
      <c r="C283" s="27"/>
      <c r="D283" s="27"/>
      <c r="E283" s="27"/>
      <c r="F283" s="27"/>
      <c r="I283" s="27"/>
      <c r="J283" s="27"/>
    </row>
    <row r="284" ht="15.75" customHeight="1">
      <c r="C284" s="27"/>
      <c r="D284" s="27"/>
      <c r="E284" s="27"/>
      <c r="F284" s="27"/>
      <c r="I284" s="27"/>
      <c r="J284" s="27"/>
    </row>
    <row r="285" ht="15.75" customHeight="1">
      <c r="C285" s="27"/>
      <c r="D285" s="27"/>
      <c r="E285" s="27"/>
      <c r="F285" s="27"/>
      <c r="I285" s="27"/>
      <c r="J285" s="27"/>
    </row>
    <row r="286" ht="15.75" customHeight="1">
      <c r="C286" s="27"/>
      <c r="D286" s="27"/>
      <c r="E286" s="27"/>
      <c r="F286" s="27"/>
      <c r="I286" s="27"/>
      <c r="J286" s="27"/>
    </row>
    <row r="287" ht="15.75" customHeight="1">
      <c r="C287" s="27"/>
      <c r="D287" s="27"/>
      <c r="E287" s="27"/>
      <c r="F287" s="27"/>
      <c r="I287" s="27"/>
      <c r="J287" s="27"/>
    </row>
    <row r="288" ht="15.75" customHeight="1">
      <c r="C288" s="27"/>
      <c r="D288" s="27"/>
      <c r="E288" s="27"/>
      <c r="F288" s="27"/>
      <c r="I288" s="27"/>
      <c r="J288" s="27"/>
    </row>
    <row r="289" ht="15.75" customHeight="1">
      <c r="C289" s="27"/>
      <c r="D289" s="27"/>
      <c r="E289" s="27"/>
      <c r="F289" s="27"/>
      <c r="I289" s="27"/>
      <c r="J289" s="27"/>
    </row>
    <row r="290" ht="15.75" customHeight="1">
      <c r="C290" s="27"/>
      <c r="D290" s="27"/>
      <c r="E290" s="27"/>
      <c r="F290" s="27"/>
      <c r="I290" s="27"/>
      <c r="J290" s="27"/>
    </row>
    <row r="291" ht="15.75" customHeight="1">
      <c r="C291" s="27"/>
      <c r="D291" s="27"/>
      <c r="E291" s="27"/>
      <c r="F291" s="27"/>
      <c r="I291" s="27"/>
      <c r="J291" s="27"/>
    </row>
    <row r="292" ht="15.75" customHeight="1">
      <c r="C292" s="27"/>
      <c r="D292" s="27"/>
      <c r="E292" s="27"/>
      <c r="F292" s="27"/>
      <c r="I292" s="27"/>
      <c r="J292" s="27"/>
    </row>
    <row r="293" ht="15.75" customHeight="1">
      <c r="C293" s="27"/>
      <c r="D293" s="27"/>
      <c r="E293" s="27"/>
      <c r="F293" s="27"/>
      <c r="I293" s="27"/>
      <c r="J293" s="27"/>
    </row>
    <row r="294" ht="15.75" customHeight="1">
      <c r="C294" s="27"/>
      <c r="D294" s="27"/>
      <c r="E294" s="27"/>
      <c r="F294" s="27"/>
      <c r="I294" s="27"/>
      <c r="J294" s="27"/>
    </row>
    <row r="295" ht="15.75" customHeight="1">
      <c r="C295" s="27"/>
      <c r="D295" s="27"/>
      <c r="E295" s="27"/>
      <c r="F295" s="27"/>
      <c r="I295" s="27"/>
      <c r="J295" s="27"/>
    </row>
    <row r="296" ht="15.75" customHeight="1">
      <c r="C296" s="27"/>
      <c r="D296" s="27"/>
      <c r="E296" s="27"/>
      <c r="F296" s="27"/>
      <c r="I296" s="27"/>
      <c r="J296" s="27"/>
    </row>
    <row r="297" ht="15.75" customHeight="1">
      <c r="C297" s="27"/>
      <c r="D297" s="27"/>
      <c r="E297" s="27"/>
      <c r="F297" s="27"/>
      <c r="I297" s="27"/>
      <c r="J297" s="27"/>
    </row>
    <row r="298" ht="15.75" customHeight="1">
      <c r="C298" s="27"/>
      <c r="D298" s="27"/>
      <c r="E298" s="27"/>
      <c r="F298" s="27"/>
      <c r="I298" s="27"/>
      <c r="J298" s="27"/>
    </row>
    <row r="299" ht="15.75" customHeight="1">
      <c r="C299" s="27"/>
      <c r="D299" s="27"/>
      <c r="E299" s="27"/>
      <c r="F299" s="27"/>
      <c r="I299" s="27"/>
      <c r="J299" s="27"/>
    </row>
    <row r="300" ht="15.75" customHeight="1">
      <c r="C300" s="27"/>
      <c r="D300" s="27"/>
      <c r="E300" s="27"/>
      <c r="F300" s="27"/>
      <c r="I300" s="27"/>
      <c r="J300" s="27"/>
    </row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L1"/>
  </mergeCells>
  <conditionalFormatting sqref="G3:G1000">
    <cfRule type="colorScale" priority="1">
      <colorScale>
        <cfvo type="formula" val="1"/>
        <cfvo type="formula" val="5"/>
        <cfvo type="formula" val="9"/>
        <color rgb="FFF8696B"/>
        <color rgb="FFFFEB84"/>
        <color rgb="FF63BE7B"/>
      </colorScale>
    </cfRule>
  </conditionalFormatting>
  <conditionalFormatting sqref="J3:J1000">
    <cfRule type="expression" dxfId="0" priority="2">
      <formula>$J3="Done"</formula>
    </cfRule>
  </conditionalFormatting>
  <conditionalFormatting sqref="J3:J1000">
    <cfRule type="expression" dxfId="3" priority="3">
      <formula>$J3="In Progress"</formula>
    </cfRule>
  </conditionalFormatting>
  <conditionalFormatting sqref="J3:J1000">
    <cfRule type="expression" dxfId="1" priority="4">
      <formula>$J3="Waiting"</formula>
    </cfRule>
  </conditionalFormatting>
  <conditionalFormatting sqref="H3:H1000">
    <cfRule type="expression" dxfId="2" priority="5">
      <formula>AND($H3&lt;TODAY(),$J3&lt;&gt;"Done",$H3&lt;&gt;"")</formula>
    </cfRule>
  </conditionalFormatting>
  <dataValidations>
    <dataValidation type="decimal" allowBlank="1" sqref="D3:F300">
      <formula1>1.0</formula1>
      <formula2>3.0</formula2>
    </dataValidation>
    <dataValidation type="list" allowBlank="1" sqref="I3:I300">
      <formula1>"Week 1,Week 2,Week 3,Week 4,Week 5,Week 6"</formula1>
    </dataValidation>
    <dataValidation type="list" allowBlank="1" sqref="J3:J300">
      <formula1>"Not Started,Next Up,In Progress,Waiting,Done"</formula1>
    </dataValidation>
    <dataValidation type="list" allowBlank="1" sqref="C3:C300">
      <formula1>"Plato,Prototype,Liberty,Admin"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0"/>
    <col customWidth="1" min="2" max="2" width="12.0"/>
    <col customWidth="1" min="3" max="3" width="22.0"/>
    <col customWidth="1" min="4" max="4" width="32.0"/>
    <col customWidth="1" min="5" max="5" width="28.0"/>
    <col customWidth="1" min="6" max="6" width="20.0"/>
    <col customWidth="1" min="7" max="7" width="24.0"/>
    <col customWidth="1" min="8" max="26" width="8.71"/>
  </cols>
  <sheetData>
    <row r="1">
      <c r="A1" s="1" t="s">
        <v>71</v>
      </c>
      <c r="B1" s="2"/>
      <c r="C1" s="2"/>
      <c r="D1" s="2"/>
      <c r="E1" s="2"/>
      <c r="F1" s="2"/>
      <c r="G1" s="3"/>
    </row>
    <row r="3">
      <c r="A3" s="10" t="s">
        <v>72</v>
      </c>
      <c r="B3" s="10" t="s">
        <v>73</v>
      </c>
      <c r="C3" s="10" t="s">
        <v>74</v>
      </c>
      <c r="D3" s="10" t="s">
        <v>75</v>
      </c>
      <c r="E3" s="10" t="s">
        <v>23</v>
      </c>
      <c r="F3" s="10" t="s">
        <v>52</v>
      </c>
      <c r="G3" s="10" t="s">
        <v>76</v>
      </c>
    </row>
    <row r="4">
      <c r="A4" s="12" t="s">
        <v>77</v>
      </c>
      <c r="B4" s="22" t="s">
        <v>78</v>
      </c>
      <c r="C4" s="23">
        <v>46138.0</v>
      </c>
      <c r="D4" s="29">
        <v>0.0</v>
      </c>
      <c r="E4" s="22" t="s">
        <v>30</v>
      </c>
      <c r="F4" s="22" t="s">
        <v>79</v>
      </c>
      <c r="G4" s="22" t="s">
        <v>80</v>
      </c>
    </row>
    <row r="5">
      <c r="A5" s="12" t="s">
        <v>81</v>
      </c>
      <c r="B5" s="22" t="s">
        <v>78</v>
      </c>
      <c r="C5" s="23">
        <v>46145.0</v>
      </c>
      <c r="D5" s="29">
        <v>0.0</v>
      </c>
      <c r="E5" s="22" t="s">
        <v>30</v>
      </c>
      <c r="F5" s="22" t="s">
        <v>82</v>
      </c>
      <c r="G5" s="22" t="s">
        <v>80</v>
      </c>
    </row>
    <row r="6">
      <c r="A6" s="12" t="s">
        <v>83</v>
      </c>
      <c r="B6" s="22" t="s">
        <v>78</v>
      </c>
      <c r="C6" s="23">
        <v>46152.0</v>
      </c>
      <c r="D6" s="29">
        <v>0.0</v>
      </c>
      <c r="E6" s="22" t="s">
        <v>30</v>
      </c>
      <c r="F6" s="22" t="s">
        <v>84</v>
      </c>
      <c r="G6" s="22" t="s">
        <v>80</v>
      </c>
    </row>
    <row r="7">
      <c r="A7" s="12" t="s">
        <v>85</v>
      </c>
      <c r="B7" s="22" t="s">
        <v>78</v>
      </c>
      <c r="C7" s="23">
        <v>46152.0</v>
      </c>
      <c r="D7" s="29">
        <v>0.0</v>
      </c>
      <c r="E7" s="22" t="s">
        <v>30</v>
      </c>
      <c r="F7" s="22" t="s">
        <v>86</v>
      </c>
      <c r="G7" s="22" t="s">
        <v>80</v>
      </c>
    </row>
    <row r="8">
      <c r="A8" s="12" t="s">
        <v>87</v>
      </c>
      <c r="B8" s="22" t="s">
        <v>78</v>
      </c>
      <c r="C8" s="23">
        <v>46159.0</v>
      </c>
      <c r="D8" s="29">
        <v>0.0</v>
      </c>
      <c r="E8" s="22" t="s">
        <v>30</v>
      </c>
      <c r="F8" s="22" t="s">
        <v>88</v>
      </c>
      <c r="G8" s="22" t="s">
        <v>80</v>
      </c>
    </row>
    <row r="9">
      <c r="A9" s="12" t="s">
        <v>89</v>
      </c>
      <c r="B9" s="22" t="s">
        <v>78</v>
      </c>
      <c r="C9" s="23">
        <v>46166.0</v>
      </c>
      <c r="D9" s="29">
        <v>0.0</v>
      </c>
      <c r="E9" s="22" t="s">
        <v>30</v>
      </c>
      <c r="F9" s="22" t="s">
        <v>90</v>
      </c>
      <c r="G9" s="22" t="s">
        <v>80</v>
      </c>
    </row>
    <row r="12">
      <c r="A12" s="30" t="s">
        <v>91</v>
      </c>
    </row>
    <row r="13">
      <c r="A13" s="31" t="s">
        <v>92</v>
      </c>
      <c r="B13" s="31" t="s">
        <v>93</v>
      </c>
      <c r="C13" s="31" t="s">
        <v>94</v>
      </c>
      <c r="D13" s="31" t="s">
        <v>95</v>
      </c>
      <c r="E13" s="31" t="s">
        <v>96</v>
      </c>
      <c r="F13" s="31" t="s">
        <v>97</v>
      </c>
      <c r="G13" s="31" t="s">
        <v>98</v>
      </c>
    </row>
    <row r="14" ht="37.5" customHeight="1">
      <c r="A14" s="25"/>
      <c r="B14" s="25"/>
      <c r="C14" s="25"/>
      <c r="D14" s="25"/>
      <c r="E14" s="25"/>
      <c r="F14" s="25"/>
      <c r="G14" s="25"/>
    </row>
    <row r="15" ht="37.5" customHeight="1">
      <c r="A15" s="25"/>
      <c r="B15" s="25"/>
      <c r="C15" s="25"/>
      <c r="D15" s="25"/>
      <c r="E15" s="25"/>
      <c r="F15" s="25"/>
      <c r="G15" s="25"/>
    </row>
    <row r="16" ht="37.5" customHeight="1">
      <c r="A16" s="25"/>
      <c r="B16" s="25"/>
      <c r="C16" s="25"/>
      <c r="D16" s="25"/>
      <c r="E16" s="25"/>
      <c r="F16" s="25"/>
      <c r="G16" s="25"/>
    </row>
    <row r="17" ht="37.5" customHeight="1">
      <c r="A17" s="25"/>
      <c r="B17" s="25"/>
      <c r="C17" s="25"/>
      <c r="D17" s="25"/>
      <c r="E17" s="25"/>
      <c r="F17" s="25"/>
      <c r="G17" s="25"/>
    </row>
    <row r="18" ht="37.5" customHeight="1">
      <c r="A18" s="25"/>
      <c r="B18" s="25"/>
      <c r="C18" s="25"/>
      <c r="D18" s="25"/>
      <c r="E18" s="25"/>
      <c r="F18" s="25"/>
      <c r="G18" s="25"/>
    </row>
    <row r="19" ht="37.5" customHeight="1">
      <c r="A19" s="25"/>
      <c r="B19" s="25"/>
      <c r="C19" s="25"/>
      <c r="D19" s="25"/>
      <c r="E19" s="25"/>
      <c r="F19" s="25"/>
      <c r="G19" s="25"/>
    </row>
    <row r="20" ht="37.5" customHeight="1">
      <c r="A20" s="25"/>
      <c r="B20" s="25"/>
      <c r="C20" s="25"/>
      <c r="D20" s="25"/>
      <c r="E20" s="25"/>
      <c r="F20" s="25"/>
      <c r="G20" s="25"/>
    </row>
    <row r="21" ht="37.5" customHeight="1">
      <c r="A21" s="25"/>
      <c r="B21" s="25"/>
      <c r="C21" s="25"/>
      <c r="D21" s="25"/>
      <c r="E21" s="25"/>
      <c r="F21" s="25"/>
      <c r="G21" s="25"/>
    </row>
    <row r="22" ht="37.5" customHeight="1">
      <c r="A22" s="25"/>
      <c r="B22" s="25"/>
      <c r="C22" s="25"/>
      <c r="D22" s="25"/>
      <c r="E22" s="25"/>
      <c r="F22" s="25"/>
      <c r="G22" s="25"/>
    </row>
    <row r="23" ht="37.5" customHeight="1">
      <c r="A23" s="25"/>
      <c r="B23" s="25"/>
      <c r="C23" s="25"/>
      <c r="D23" s="25"/>
      <c r="E23" s="25"/>
      <c r="F23" s="25"/>
      <c r="G23" s="25"/>
    </row>
    <row r="24" ht="37.5" customHeight="1">
      <c r="A24" s="25"/>
      <c r="B24" s="25"/>
      <c r="C24" s="25"/>
      <c r="D24" s="25"/>
      <c r="E24" s="25"/>
      <c r="F24" s="25"/>
      <c r="G24" s="25"/>
    </row>
    <row r="25" ht="37.5" customHeight="1">
      <c r="A25" s="25"/>
      <c r="B25" s="25"/>
      <c r="C25" s="25"/>
      <c r="D25" s="25"/>
      <c r="E25" s="25"/>
      <c r="F25" s="25"/>
      <c r="G25" s="25"/>
    </row>
    <row r="26" ht="37.5" customHeight="1">
      <c r="A26" s="25"/>
      <c r="B26" s="25"/>
      <c r="C26" s="25"/>
      <c r="D26" s="25"/>
      <c r="E26" s="25"/>
      <c r="F26" s="25"/>
      <c r="G26" s="25"/>
    </row>
    <row r="27" ht="37.5" customHeight="1">
      <c r="A27" s="25"/>
      <c r="B27" s="25"/>
      <c r="C27" s="25"/>
      <c r="D27" s="25"/>
      <c r="E27" s="25"/>
      <c r="F27" s="25"/>
      <c r="G27" s="25"/>
    </row>
    <row r="28" ht="37.5" customHeight="1">
      <c r="A28" s="25"/>
      <c r="B28" s="25"/>
      <c r="C28" s="25"/>
      <c r="D28" s="25"/>
      <c r="E28" s="25"/>
      <c r="F28" s="25"/>
      <c r="G28" s="25"/>
    </row>
    <row r="29" ht="37.5" customHeight="1">
      <c r="A29" s="25"/>
      <c r="B29" s="25"/>
      <c r="C29" s="25"/>
      <c r="D29" s="25"/>
      <c r="E29" s="25"/>
      <c r="F29" s="25"/>
      <c r="G29" s="25"/>
    </row>
    <row r="30" ht="37.5" customHeight="1">
      <c r="A30" s="25"/>
      <c r="B30" s="25"/>
      <c r="C30" s="25"/>
      <c r="D30" s="25"/>
      <c r="E30" s="25"/>
      <c r="F30" s="25"/>
      <c r="G30" s="25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G1"/>
  </mergeCells>
  <conditionalFormatting sqref="E4:E9">
    <cfRule type="expression" dxfId="0" priority="1">
      <formula>$E4="Done"</formula>
    </cfRule>
  </conditionalFormatting>
  <conditionalFormatting sqref="E4:E9">
    <cfRule type="expression" dxfId="3" priority="2">
      <formula>$E4="In Progress"</formula>
    </cfRule>
  </conditionalFormatting>
  <conditionalFormatting sqref="E4:E9">
    <cfRule type="expression" dxfId="1" priority="3">
      <formula>$E4="Started"</formula>
    </cfRule>
  </conditionalFormatting>
  <dataValidations>
    <dataValidation type="list" allowBlank="1" sqref="F14:F30">
      <formula1>"Keep,Drop,Revise"</formula1>
    </dataValidation>
    <dataValidation type="list" allowBlank="1" sqref="E4:E9">
      <formula1>"Not Started,Started,In Progress,Done"</formula1>
    </dataValidation>
    <dataValidation type="list" allowBlank="1" sqref="G4:G9">
      <formula1>"Yes,No"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3" width="12.0"/>
    <col customWidth="1" min="4" max="4" width="14.0"/>
    <col customWidth="1" min="5" max="5" width="18.0"/>
    <col customWidth="1" min="6" max="6" width="24.0"/>
    <col customWidth="1" min="7" max="7" width="22.0"/>
    <col customWidth="1" min="8" max="8" width="24.0"/>
    <col customWidth="1" min="9" max="9" width="26.0"/>
    <col customWidth="1" min="10" max="26" width="8.71"/>
  </cols>
  <sheetData>
    <row r="1">
      <c r="A1" s="1" t="s">
        <v>99</v>
      </c>
      <c r="B1" s="2"/>
      <c r="C1" s="2"/>
      <c r="D1" s="2"/>
      <c r="E1" s="2"/>
      <c r="F1" s="2"/>
      <c r="G1" s="2"/>
      <c r="H1" s="2"/>
      <c r="I1" s="3"/>
    </row>
    <row r="3">
      <c r="A3" s="21" t="s">
        <v>100</v>
      </c>
    </row>
    <row r="5">
      <c r="A5" s="31" t="s">
        <v>13</v>
      </c>
      <c r="B5" s="31" t="s">
        <v>101</v>
      </c>
      <c r="C5" s="31" t="s">
        <v>102</v>
      </c>
      <c r="D5" s="31" t="s">
        <v>103</v>
      </c>
      <c r="E5" s="31" t="s">
        <v>104</v>
      </c>
      <c r="F5" s="31" t="s">
        <v>105</v>
      </c>
      <c r="G5" s="31" t="s">
        <v>106</v>
      </c>
      <c r="H5" s="31" t="s">
        <v>107</v>
      </c>
      <c r="I5" s="31" t="s">
        <v>108</v>
      </c>
    </row>
    <row r="6" ht="43.5" customHeight="1">
      <c r="A6" s="12" t="s">
        <v>28</v>
      </c>
      <c r="B6" s="15">
        <f>Dashboard!$E$3</f>
        <v>12</v>
      </c>
      <c r="C6" s="15">
        <f>Dashboard!H8</f>
        <v>0</v>
      </c>
      <c r="D6" s="15" t="str">
        <f t="shared" ref="D6:D11" si="1">IF(C6&gt;=B6,"Yes","No")</f>
        <v>No</v>
      </c>
      <c r="E6" s="25"/>
      <c r="F6" s="25"/>
      <c r="G6" s="25"/>
      <c r="H6" s="25"/>
      <c r="I6" s="25"/>
    </row>
    <row r="7" ht="43.5" customHeight="1">
      <c r="A7" s="12" t="s">
        <v>31</v>
      </c>
      <c r="B7" s="15">
        <f>Dashboard!$E$3</f>
        <v>12</v>
      </c>
      <c r="C7" s="15">
        <f>Dashboard!H9</f>
        <v>0</v>
      </c>
      <c r="D7" s="15" t="str">
        <f t="shared" si="1"/>
        <v>No</v>
      </c>
      <c r="E7" s="25"/>
      <c r="F7" s="25"/>
      <c r="G7" s="25"/>
      <c r="H7" s="25"/>
      <c r="I7" s="25"/>
    </row>
    <row r="8" ht="43.5" customHeight="1">
      <c r="A8" s="12" t="s">
        <v>33</v>
      </c>
      <c r="B8" s="15">
        <f>Dashboard!$E$3</f>
        <v>12</v>
      </c>
      <c r="C8" s="15">
        <f>Dashboard!H10</f>
        <v>0</v>
      </c>
      <c r="D8" s="15" t="str">
        <f t="shared" si="1"/>
        <v>No</v>
      </c>
      <c r="E8" s="25"/>
      <c r="F8" s="25"/>
      <c r="G8" s="25"/>
      <c r="H8" s="25"/>
      <c r="I8" s="25"/>
    </row>
    <row r="9" ht="43.5" customHeight="1">
      <c r="A9" s="12" t="s">
        <v>35</v>
      </c>
      <c r="B9" s="15">
        <f>Dashboard!$E$3</f>
        <v>12</v>
      </c>
      <c r="C9" s="15">
        <f>Dashboard!H11</f>
        <v>0</v>
      </c>
      <c r="D9" s="15" t="str">
        <f t="shared" si="1"/>
        <v>No</v>
      </c>
      <c r="E9" s="25"/>
      <c r="F9" s="25"/>
      <c r="G9" s="25"/>
      <c r="H9" s="25"/>
      <c r="I9" s="25"/>
    </row>
    <row r="10" ht="43.5" customHeight="1">
      <c r="A10" s="12" t="s">
        <v>37</v>
      </c>
      <c r="B10" s="15">
        <f>Dashboard!$E$3</f>
        <v>12</v>
      </c>
      <c r="C10" s="15">
        <f>Dashboard!H12</f>
        <v>0</v>
      </c>
      <c r="D10" s="15" t="str">
        <f t="shared" si="1"/>
        <v>No</v>
      </c>
      <c r="E10" s="25"/>
      <c r="F10" s="25"/>
      <c r="G10" s="25"/>
      <c r="H10" s="25"/>
      <c r="I10" s="25"/>
    </row>
    <row r="11" ht="43.5" customHeight="1">
      <c r="A11" s="12" t="s">
        <v>39</v>
      </c>
      <c r="B11" s="15">
        <f>Dashboard!$E$3</f>
        <v>12</v>
      </c>
      <c r="C11" s="15">
        <f>Dashboard!H13</f>
        <v>0</v>
      </c>
      <c r="D11" s="15" t="str">
        <f t="shared" si="1"/>
        <v>No</v>
      </c>
      <c r="E11" s="25"/>
      <c r="F11" s="25"/>
      <c r="G11" s="25"/>
      <c r="H11" s="25"/>
      <c r="I11" s="25"/>
    </row>
    <row r="14">
      <c r="A14" s="32" t="s">
        <v>109</v>
      </c>
      <c r="B14" s="33"/>
      <c r="C14" s="33"/>
      <c r="D14" s="33"/>
      <c r="E14" s="33"/>
      <c r="F14" s="33"/>
      <c r="G14" s="33"/>
      <c r="H14" s="33"/>
      <c r="I14" s="34"/>
    </row>
    <row r="15" ht="21.75" customHeight="1">
      <c r="A15" s="35" t="s">
        <v>110</v>
      </c>
      <c r="B15" s="33"/>
      <c r="C15" s="33"/>
      <c r="D15" s="33"/>
      <c r="E15" s="33"/>
      <c r="F15" s="33"/>
      <c r="G15" s="33"/>
      <c r="H15" s="33"/>
      <c r="I15" s="34"/>
    </row>
    <row r="16" ht="21.75" customHeight="1">
      <c r="A16" s="35" t="s">
        <v>111</v>
      </c>
      <c r="B16" s="33"/>
      <c r="C16" s="33"/>
      <c r="D16" s="33"/>
      <c r="E16" s="33"/>
      <c r="F16" s="33"/>
      <c r="G16" s="33"/>
      <c r="H16" s="33"/>
      <c r="I16" s="34"/>
    </row>
    <row r="17" ht="21.75" customHeight="1">
      <c r="A17" s="35" t="s">
        <v>112</v>
      </c>
      <c r="B17" s="33"/>
      <c r="C17" s="33"/>
      <c r="D17" s="33"/>
      <c r="E17" s="33"/>
      <c r="F17" s="33"/>
      <c r="G17" s="33"/>
      <c r="H17" s="33"/>
      <c r="I17" s="34"/>
    </row>
    <row r="18" ht="21.75" customHeight="1">
      <c r="A18" s="35" t="s">
        <v>113</v>
      </c>
      <c r="B18" s="33"/>
      <c r="C18" s="33"/>
      <c r="D18" s="33"/>
      <c r="E18" s="33"/>
      <c r="F18" s="33"/>
      <c r="G18" s="33"/>
      <c r="H18" s="33"/>
      <c r="I18" s="34"/>
    </row>
    <row r="19" ht="21.75" customHeight="1">
      <c r="A19" s="35" t="s">
        <v>114</v>
      </c>
      <c r="B19" s="33"/>
      <c r="C19" s="33"/>
      <c r="D19" s="33"/>
      <c r="E19" s="33"/>
      <c r="F19" s="33"/>
      <c r="G19" s="33"/>
      <c r="H19" s="33"/>
      <c r="I19" s="3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I1"/>
    <mergeCell ref="A14:I14"/>
    <mergeCell ref="A15:I15"/>
    <mergeCell ref="A16:I16"/>
    <mergeCell ref="A17:I17"/>
    <mergeCell ref="A18:I18"/>
    <mergeCell ref="A19:I19"/>
  </mergeCells>
  <conditionalFormatting sqref="D6:D11">
    <cfRule type="expression" dxfId="0" priority="1">
      <formula>$D6="Yes"</formula>
    </cfRule>
  </conditionalFormatting>
  <conditionalFormatting sqref="D6:D11">
    <cfRule type="expression" dxfId="1" priority="2">
      <formula>$D6="No"</formula>
    </cfRule>
  </conditionalFormatting>
  <dataValidations>
    <dataValidation type="list" allowBlank="1" sqref="E6:E11">
      <formula1>"Yes,No"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32.0"/>
    <col customWidth="1" min="2" max="2" width="70.0"/>
    <col customWidth="1" min="3" max="3" width="38.0"/>
    <col customWidth="1" min="4" max="4" width="24.0"/>
    <col customWidth="1" min="5" max="26" width="8.71"/>
  </cols>
  <sheetData>
    <row r="1">
      <c r="A1" s="36" t="s">
        <v>115</v>
      </c>
      <c r="B1" s="36" t="s">
        <v>116</v>
      </c>
      <c r="C1" s="36" t="s">
        <v>117</v>
      </c>
      <c r="D1" s="36" t="s">
        <v>118</v>
      </c>
    </row>
    <row r="2">
      <c r="A2" s="27" t="s">
        <v>119</v>
      </c>
      <c r="B2" s="27" t="s">
        <v>120</v>
      </c>
      <c r="C2" s="27" t="s">
        <v>121</v>
      </c>
      <c r="D2" s="27" t="s">
        <v>122</v>
      </c>
    </row>
    <row r="3">
      <c r="A3" s="27" t="s">
        <v>123</v>
      </c>
      <c r="B3" s="27" t="s">
        <v>124</v>
      </c>
      <c r="C3" s="27" t="s">
        <v>125</v>
      </c>
      <c r="D3" s="27" t="s">
        <v>122</v>
      </c>
    </row>
    <row r="4">
      <c r="A4" s="27" t="s">
        <v>126</v>
      </c>
      <c r="B4" s="27" t="s">
        <v>127</v>
      </c>
      <c r="C4" s="27" t="s">
        <v>128</v>
      </c>
      <c r="D4" s="27" t="s">
        <v>122</v>
      </c>
    </row>
    <row r="5">
      <c r="A5" s="27" t="s">
        <v>129</v>
      </c>
      <c r="B5" s="27" t="s">
        <v>130</v>
      </c>
      <c r="C5" s="27" t="s">
        <v>131</v>
      </c>
      <c r="D5" s="27" t="s">
        <v>122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2026-04-16T20:30:26Z</dcterms:created>
  <dc:creator>openpyxl</dc:creator>
</cp:coreProperties>
</file>